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8915" windowHeight="11535"/>
  </bookViews>
  <sheets>
    <sheet name="UO za gospodarstvo 2016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57" i="3" l="1"/>
  <c r="J57" i="3"/>
  <c r="I57" i="3"/>
  <c r="K51" i="3"/>
  <c r="J51" i="3"/>
  <c r="I51" i="3"/>
  <c r="K45" i="3"/>
  <c r="J45" i="3"/>
  <c r="I45" i="3"/>
  <c r="K33" i="3"/>
  <c r="J33" i="3"/>
  <c r="I33" i="3"/>
  <c r="J30" i="3"/>
  <c r="K23" i="3"/>
  <c r="J23" i="3"/>
</calcChain>
</file>

<file path=xl/sharedStrings.xml><?xml version="1.0" encoding="utf-8"?>
<sst xmlns="http://schemas.openxmlformats.org/spreadsheetml/2006/main" count="199" uniqueCount="169">
  <si>
    <t>Klasifikacija</t>
  </si>
  <si>
    <t>Naziv cilja</t>
  </si>
  <si>
    <t>P, I</t>
  </si>
  <si>
    <t>p</t>
  </si>
  <si>
    <t>1.</t>
  </si>
  <si>
    <t>P, I, F</t>
  </si>
  <si>
    <t>P1007</t>
  </si>
  <si>
    <t>P1005</t>
  </si>
  <si>
    <t>Pokazatelj rezultata</t>
  </si>
  <si>
    <t>Ciljana vrijednost
2016.</t>
  </si>
  <si>
    <t>Odgovornost za provedbu mjere (organizacijska klasifikacija)</t>
  </si>
  <si>
    <t>Naziv programa/aktivnosti</t>
  </si>
  <si>
    <t>Program/
aktivnost</t>
  </si>
  <si>
    <t>Projektiranje i građenje objekata i uređaja komunalne infrastrukture</t>
  </si>
  <si>
    <t>Pješački most u Rajiću</t>
  </si>
  <si>
    <t>1005K1000005</t>
  </si>
  <si>
    <t>1005K1000012</t>
  </si>
  <si>
    <t>Nabava opreme</t>
  </si>
  <si>
    <t>Mrtvačnica u Voćarici</t>
  </si>
  <si>
    <t xml:space="preserve">Poduzetnička zona Novska </t>
  </si>
  <si>
    <t>1</t>
  </si>
  <si>
    <t>broj komada novog mosta</t>
  </si>
  <si>
    <t xml:space="preserve">broj objekata </t>
  </si>
  <si>
    <t>0</t>
  </si>
  <si>
    <t>4</t>
  </si>
  <si>
    <t>Cilj 1: Razvoj ljudskih potencijala</t>
  </si>
  <si>
    <t>Mjera 1: Sufinanciranjem obrazovanja osigurati rast broja polaznika obrazovnih programa</t>
  </si>
  <si>
    <t>P1013</t>
  </si>
  <si>
    <t>SUFINANCIRANJE OBRAZOVANJA</t>
  </si>
  <si>
    <t>1013A100001</t>
  </si>
  <si>
    <t>Rashodi za zaposlene</t>
  </si>
  <si>
    <t>Broj polaznika obrazovnih programa</t>
  </si>
  <si>
    <t>1013A100002</t>
  </si>
  <si>
    <t>Materijalno financijski rashodi</t>
  </si>
  <si>
    <t xml:space="preserve"> 1013A100003</t>
  </si>
  <si>
    <t>Studentske i učeničke stipendije</t>
  </si>
  <si>
    <t xml:space="preserve">Broj dodjeljenih učeničkih/studentskih stipendija </t>
  </si>
  <si>
    <t>1013K100001</t>
  </si>
  <si>
    <t>Regionalni edukacijski i inovacijski centar</t>
  </si>
  <si>
    <t>Izrađen projekt centra</t>
  </si>
  <si>
    <t>1013T100001</t>
  </si>
  <si>
    <t>Sufinanciranje programa škola s područja Grada</t>
  </si>
  <si>
    <t>P1014</t>
  </si>
  <si>
    <t>PREDŠKOLSKI ODGOJ</t>
  </si>
  <si>
    <t>1014A100001</t>
  </si>
  <si>
    <t xml:space="preserve">Ukupan broj  stručnih zaposlenika </t>
  </si>
  <si>
    <t>1014A100002</t>
  </si>
  <si>
    <t>1014K100001</t>
  </si>
  <si>
    <t>Investicijsko održavanje zgrade vrtića</t>
  </si>
  <si>
    <t>Usklađenost broja sanitarnih čvorova za djelatnike prema Državnom pedagoškom standardu</t>
  </si>
  <si>
    <t>1014T100001</t>
  </si>
  <si>
    <t>Mjera 3: Rast broja stanovnika</t>
  </si>
  <si>
    <t>P1015</t>
  </si>
  <si>
    <t>POTICANJE DEMOGRAFSKOG RASTA</t>
  </si>
  <si>
    <t>Program "Kolica za novljanskog klinca"</t>
  </si>
  <si>
    <t>Broj novorođene djece</t>
  </si>
  <si>
    <t>Cilj 2.:Unapređenje kvalitete života</t>
  </si>
  <si>
    <t>P1018</t>
  </si>
  <si>
    <t>RAZVOJ SPORTA I REKREACIJE</t>
  </si>
  <si>
    <t>Financiranje sportskih klubova</t>
  </si>
  <si>
    <t>Broj aktivnih sportaša u sustavu natjecanja</t>
  </si>
  <si>
    <t>Održavanje sportske dvorane</t>
  </si>
  <si>
    <t>P 1012</t>
  </si>
  <si>
    <t>JAVNE POTREBE U KULTURI</t>
  </si>
  <si>
    <t>1012A100001</t>
  </si>
  <si>
    <t>1012A100002</t>
  </si>
  <si>
    <t>1012A100003</t>
  </si>
  <si>
    <t>Kulturno umjetrnička društva</t>
  </si>
  <si>
    <t>1012A100004</t>
  </si>
  <si>
    <t>Udruge u kulturi</t>
  </si>
  <si>
    <t>1012A100005</t>
  </si>
  <si>
    <t>Očuvanje kulturne baštine</t>
  </si>
  <si>
    <t>1012K100001</t>
  </si>
  <si>
    <t>Vjerske zajednice</t>
  </si>
  <si>
    <t>1012T100001</t>
  </si>
  <si>
    <t>Kazališne i kino predstave</t>
  </si>
  <si>
    <t>Broj posjetitelja kazališnih i kino predstava</t>
  </si>
  <si>
    <t>1012T100002</t>
  </si>
  <si>
    <t>Dječja igraonica</t>
  </si>
  <si>
    <t>Broj održanih godišnjih  aktivnosti u dječjoj igraonici</t>
  </si>
  <si>
    <t>1012T100003</t>
  </si>
  <si>
    <t>Književni susreti</t>
  </si>
  <si>
    <t>1012T100004</t>
  </si>
  <si>
    <t>1012T100005</t>
  </si>
  <si>
    <t>Unikatove radionice</t>
  </si>
  <si>
    <t>Broj održanih godišnjih aktivnosti</t>
  </si>
  <si>
    <t>Gospodarstvo</t>
  </si>
  <si>
    <t>broj uzoraka danih na ispitivanje</t>
  </si>
  <si>
    <t>P1019</t>
  </si>
  <si>
    <t>Turistička zajednica Grada Novske</t>
  </si>
  <si>
    <t>broj dolazaka turista na područje Grada</t>
  </si>
  <si>
    <t>CILJ 1. POTAKNUTI RAZVOJ PODUZETNIŠTVA, POLJOPRIVREDE, RURALNOG RAZVOJA I TURIZMA</t>
  </si>
  <si>
    <t>Mjera 1.1. Jačanje poduzetništva i obrtništva</t>
  </si>
  <si>
    <t>Mjera 1.2. Održivi razvoj poljoprivrednih djelatnosti</t>
  </si>
  <si>
    <t>Mjera 1.3. Razvoj i jačanje turizma</t>
  </si>
  <si>
    <t>1010T100001</t>
  </si>
  <si>
    <t>Poljoprivreda i ruralni razvoj</t>
  </si>
  <si>
    <t xml:space="preserve">br.umjetno osjemenjene stoke </t>
  </si>
  <si>
    <t>1010T100002</t>
  </si>
  <si>
    <t>Razvoj malog gospodarstva</t>
  </si>
  <si>
    <t xml:space="preserve">broj izlagača na sajmovina/br.odobrenih subvencija </t>
  </si>
  <si>
    <t>RAZVOJ TURIZMA</t>
  </si>
  <si>
    <t>1019A100001</t>
  </si>
  <si>
    <t>8/2</t>
  </si>
  <si>
    <t>10/4</t>
  </si>
  <si>
    <t>15/6</t>
  </si>
  <si>
    <t>43/2</t>
  </si>
  <si>
    <t>108/157</t>
  </si>
  <si>
    <t>Broj sufinanciranih škola</t>
  </si>
  <si>
    <t>Broj dodatnih pedagoških programa</t>
  </si>
  <si>
    <t>2</t>
  </si>
  <si>
    <t>Nabavljena oprema u cijelosti</t>
  </si>
  <si>
    <t>Broj sufinanciranih KUD-ova</t>
  </si>
  <si>
    <t>Broj sufinanciranih udruga u kulturi</t>
  </si>
  <si>
    <t>Količina obnovljenog namještaja stare ljekarne u postotku</t>
  </si>
  <si>
    <t>Broj održanih književnih susreta</t>
  </si>
  <si>
    <t>Broj nabavljene opreme (knjižnična građa)</t>
  </si>
  <si>
    <t>Mjera 2. Sufinanciranjem predškolskog odgoja ostvariti uvjete koji zadovoljavaju uvjete propisane Državnim pedagoškim standardom</t>
  </si>
  <si>
    <t>Mjera1: Financiranjem osnovnih potreba svakog kluba i održavanjem sportskih objekata zadržati postojeći broj aktivnih sportaša u sustavu natjecanja</t>
  </si>
  <si>
    <t>Mjera 4. Financiranjem raznovrsnih programa u kulturi osigurati veći broj kulturne ponude i broj posjetitelja</t>
  </si>
  <si>
    <t xml:space="preserve">Broj aktivnosti u Gradskoj knjižnici i u POU </t>
  </si>
  <si>
    <t>316</t>
  </si>
  <si>
    <t>324</t>
  </si>
  <si>
    <t>332</t>
  </si>
  <si>
    <t>308</t>
  </si>
  <si>
    <t>dužina saniranog puta</t>
  </si>
  <si>
    <t>br.poljoprivr.gospodarstava uključenih u klaster</t>
  </si>
  <si>
    <t>povećanje članova, izdanih pisama potpore za nove projektne ideje, postotak realizacije Mjere 202</t>
  </si>
  <si>
    <t>10%/2/10%</t>
  </si>
  <si>
    <t>Veterinarske usluge</t>
  </si>
  <si>
    <t>ZAŠTITA OKOLIŠA</t>
  </si>
  <si>
    <t>Projekcija
2017.</t>
  </si>
  <si>
    <t>Ciljana vrijednost
2017.</t>
  </si>
  <si>
    <t>Plan
2016.</t>
  </si>
  <si>
    <t>Projekcija
2018.</t>
  </si>
  <si>
    <t>Ciljana vrijednost
2018.</t>
  </si>
  <si>
    <t>dužnih metara komunalne infrastrukture /  industrijskog kolosjeka</t>
  </si>
  <si>
    <t>1005K100026</t>
  </si>
  <si>
    <t>izrađen projekt Aglomeracije / izgradnja dužnih metara odvodnje</t>
  </si>
  <si>
    <t>Prioritet</t>
  </si>
  <si>
    <t>Mjera</t>
  </si>
  <si>
    <t>1006K100001</t>
  </si>
  <si>
    <t>Sanacija deponije KURJAKANA</t>
  </si>
  <si>
    <t>Polazne vrijednost
2015.</t>
  </si>
  <si>
    <t>3 000 m2 / 0</t>
  </si>
  <si>
    <t xml:space="preserve"> sanirana površina deponije/ izgradnja reciklažnog dvorišta</t>
  </si>
  <si>
    <t>Aglomeracija Novska</t>
  </si>
  <si>
    <t>0 / 0</t>
  </si>
  <si>
    <t>1 / 0</t>
  </si>
  <si>
    <t>0 / 10 000 m</t>
  </si>
  <si>
    <t xml:space="preserve">PRIORITET 1.2.: Jačanje malog i srednjeg poduzetništva i obrtništva na osnovi lokalnih potencijala </t>
  </si>
  <si>
    <t>CILJ 1.: RAZVOJ KONKURENTNOG I ODRŽIVOG GOSPODARSTVA</t>
  </si>
  <si>
    <t>CILJ 2.:  ZAŠTITA PRIRODNIH RESURSA, TE POVIJESNO-KULTURNOG NASLJEĐA</t>
  </si>
  <si>
    <t xml:space="preserve">PRIORITET 2.1.: Unapređenje javne, komunalne i prometne infrastrukture </t>
  </si>
  <si>
    <t>Mjera 1.2.1.: Izgradnja poduzetničke infrastrukture</t>
  </si>
  <si>
    <t xml:space="preserve"> Mjera 2.1.2.: Izgradnja sustava odvodnje i pročišćavanja otpadnih voda</t>
  </si>
  <si>
    <t xml:space="preserve"> Mjera 2.1.10.: Razvoj učinkovitog i održivog sustava gospodarenja otpadom</t>
  </si>
  <si>
    <t>Razdjel 004 -Upravni odjel za gospodarstvo, poljoprivredu, komunalni sustav i prostorno uređenje</t>
  </si>
  <si>
    <t>Razdjel 004 - Upravni odjel za gospodarstvo, poljoprivredu, komunalni sustav i prostorno uređenje</t>
  </si>
  <si>
    <t>P1006</t>
  </si>
  <si>
    <t>1005K100015</t>
  </si>
  <si>
    <t xml:space="preserve">U K U P N O </t>
  </si>
  <si>
    <t>154 m / 900 m</t>
  </si>
  <si>
    <t>11 000 m2 / 1 reciklažno dvorište</t>
  </si>
  <si>
    <t>410 m / 383 m</t>
  </si>
  <si>
    <t>66 m / 0 m</t>
  </si>
  <si>
    <t>5 700 m2 / 0</t>
  </si>
  <si>
    <t>410 / 383 m</t>
  </si>
  <si>
    <t>4. IZMJENE I DOPUNE PLANA RAZVOJNIH PROGRAMA ZA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</si>
</sst>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4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3" applyNumberFormat="0" applyAlignment="0" applyProtection="0"/>
    <xf numFmtId="0" fontId="7" fillId="22" borderId="4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3" applyNumberFormat="0" applyAlignment="0" applyProtection="0"/>
    <xf numFmtId="0" fontId="2" fillId="2" borderId="8">
      <alignment horizontal="center" vertical="top" wrapText="1"/>
    </xf>
    <xf numFmtId="0" fontId="14" fillId="0" borderId="9" applyNumberFormat="0" applyFill="0" applyAlignment="0" applyProtection="0"/>
    <xf numFmtId="0" fontId="15" fillId="23" borderId="0" applyNumberFormat="0" applyBorder="0" applyAlignment="0" applyProtection="0"/>
    <xf numFmtId="0" fontId="1" fillId="24" borderId="10" applyNumberFormat="0" applyFont="0" applyAlignment="0" applyProtection="0"/>
    <xf numFmtId="0" fontId="16" fillId="21" borderId="11" applyNumberFormat="0" applyAlignment="0" applyProtection="0"/>
    <xf numFmtId="4" fontId="17" fillId="23" borderId="12" applyNumberFormat="0" applyProtection="0">
      <alignment vertical="center"/>
    </xf>
    <xf numFmtId="4" fontId="18" fillId="25" borderId="12" applyNumberFormat="0" applyProtection="0">
      <alignment vertical="center"/>
    </xf>
    <xf numFmtId="4" fontId="17" fillId="25" borderId="12" applyNumberFormat="0" applyProtection="0">
      <alignment horizontal="left" vertical="center" indent="1"/>
    </xf>
    <xf numFmtId="0" fontId="17" fillId="25" borderId="12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2" applyNumberFormat="0" applyProtection="0">
      <alignment horizontal="right" vertical="center"/>
    </xf>
    <xf numFmtId="4" fontId="19" fillId="10" borderId="12" applyNumberFormat="0" applyProtection="0">
      <alignment horizontal="right" vertical="center"/>
    </xf>
    <xf numFmtId="4" fontId="19" fillId="18" borderId="12" applyNumberFormat="0" applyProtection="0">
      <alignment horizontal="right" vertical="center"/>
    </xf>
    <xf numFmtId="4" fontId="19" fillId="12" borderId="12" applyNumberFormat="0" applyProtection="0">
      <alignment horizontal="right" vertical="center"/>
    </xf>
    <xf numFmtId="4" fontId="19" fillId="16" borderId="12" applyNumberFormat="0" applyProtection="0">
      <alignment horizontal="right" vertical="center"/>
    </xf>
    <xf numFmtId="4" fontId="19" fillId="20" borderId="12" applyNumberFormat="0" applyProtection="0">
      <alignment horizontal="right" vertical="center"/>
    </xf>
    <xf numFmtId="4" fontId="19" fillId="19" borderId="12" applyNumberFormat="0" applyProtection="0">
      <alignment horizontal="right" vertical="center"/>
    </xf>
    <xf numFmtId="4" fontId="19" fillId="27" borderId="12" applyNumberFormat="0" applyProtection="0">
      <alignment horizontal="right" vertical="center"/>
    </xf>
    <xf numFmtId="4" fontId="19" fillId="11" borderId="12" applyNumberFormat="0" applyProtection="0">
      <alignment horizontal="right" vertical="center"/>
    </xf>
    <xf numFmtId="4" fontId="17" fillId="28" borderId="13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2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1" fillId="32" borderId="11" applyNumberFormat="0" applyProtection="0">
      <alignment horizontal="left" vertical="center" indent="1"/>
    </xf>
    <xf numFmtId="0" fontId="1" fillId="32" borderId="11" applyNumberFormat="0" applyProtection="0">
      <alignment horizontal="left" vertical="center" wrapText="1" indent="1"/>
    </xf>
    <xf numFmtId="0" fontId="22" fillId="30" borderId="12" applyNumberFormat="0" applyProtection="0">
      <alignment horizontal="left" vertical="top" indent="1"/>
    </xf>
    <xf numFmtId="0" fontId="2" fillId="26" borderId="12" applyNumberFormat="0" applyProtection="0">
      <alignment horizontal="left" vertical="center" indent="1"/>
    </xf>
    <xf numFmtId="0" fontId="1" fillId="33" borderId="11" applyNumberFormat="0" applyProtection="0">
      <alignment horizontal="left" vertical="center" indent="1"/>
    </xf>
    <xf numFmtId="0" fontId="1" fillId="33" borderId="11" applyNumberFormat="0" applyProtection="0">
      <alignment horizontal="left" vertical="center" wrapText="1" indent="1"/>
    </xf>
    <xf numFmtId="0" fontId="1" fillId="26" borderId="12" applyNumberFormat="0" applyProtection="0">
      <alignment horizontal="left" vertical="top" indent="1"/>
    </xf>
    <xf numFmtId="0" fontId="1" fillId="34" borderId="12" applyNumberFormat="0" applyProtection="0">
      <alignment horizontal="left" vertical="center" indent="1"/>
    </xf>
    <xf numFmtId="0" fontId="1" fillId="2" borderId="11" applyNumberFormat="0" applyProtection="0">
      <alignment horizontal="left" vertical="center" indent="1"/>
    </xf>
    <xf numFmtId="0" fontId="1" fillId="2" borderId="11" applyNumberFormat="0" applyProtection="0">
      <alignment horizontal="left" vertical="center" wrapText="1" indent="1"/>
    </xf>
    <xf numFmtId="0" fontId="1" fillId="34" borderId="12" applyNumberFormat="0" applyProtection="0">
      <alignment horizontal="left" vertical="top" indent="1"/>
    </xf>
    <xf numFmtId="0" fontId="1" fillId="35" borderId="12" applyNumberFormat="0" applyProtection="0">
      <alignment horizontal="left" vertical="center" indent="1"/>
    </xf>
    <xf numFmtId="0" fontId="1" fillId="35" borderId="12" applyNumberFormat="0" applyProtection="0">
      <alignment horizontal="left" vertical="top" indent="1"/>
    </xf>
    <xf numFmtId="0" fontId="1" fillId="0" borderId="0"/>
    <xf numFmtId="4" fontId="19" fillId="36" borderId="12" applyNumberFormat="0" applyProtection="0">
      <alignment vertical="center"/>
    </xf>
    <xf numFmtId="4" fontId="23" fillId="36" borderId="12" applyNumberFormat="0" applyProtection="0">
      <alignment vertical="center"/>
    </xf>
    <xf numFmtId="4" fontId="19" fillId="36" borderId="12" applyNumberFormat="0" applyProtection="0">
      <alignment horizontal="left" vertical="center" indent="1"/>
    </xf>
    <xf numFmtId="0" fontId="19" fillId="36" borderId="12" applyNumberFormat="0" applyProtection="0">
      <alignment horizontal="left" vertical="top" indent="1"/>
    </xf>
    <xf numFmtId="4" fontId="24" fillId="29" borderId="12" applyNumberFormat="0" applyProtection="0">
      <alignment horizontal="right" vertical="center"/>
    </xf>
    <xf numFmtId="4" fontId="23" fillId="29" borderId="12" applyNumberFormat="0" applyProtection="0">
      <alignment horizontal="right" vertical="center"/>
    </xf>
    <xf numFmtId="4" fontId="19" fillId="31" borderId="12" applyNumberFormat="0" applyProtection="0">
      <alignment horizontal="left" vertical="center" indent="1"/>
    </xf>
    <xf numFmtId="0" fontId="17" fillId="26" borderId="12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2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4"/>
    <xf numFmtId="49" fontId="30" fillId="38" borderId="0"/>
    <xf numFmtId="0" fontId="27" fillId="39" borderId="14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08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0" fontId="35" fillId="0" borderId="0" xfId="0" applyFont="1" applyFill="1" applyAlignment="1">
      <alignment vertical="center"/>
    </xf>
    <xf numFmtId="49" fontId="35" fillId="0" borderId="18" xfId="0" applyNumberFormat="1" applyFont="1" applyFill="1" applyBorder="1" applyAlignment="1">
      <alignment horizontal="center" vertical="center" textRotation="90" wrapText="1"/>
    </xf>
    <xf numFmtId="3" fontId="35" fillId="2" borderId="19" xfId="0" applyNumberFormat="1" applyFont="1" applyFill="1" applyBorder="1" applyAlignment="1">
      <alignment horizontal="center" vertical="center" wrapText="1"/>
    </xf>
    <xf numFmtId="3" fontId="35" fillId="2" borderId="20" xfId="0" applyNumberFormat="1" applyFont="1" applyFill="1" applyBorder="1" applyAlignment="1">
      <alignment horizontal="center" vertical="center" wrapText="1"/>
    </xf>
    <xf numFmtId="49" fontId="35" fillId="44" borderId="18" xfId="0" applyNumberFormat="1" applyFont="1" applyFill="1" applyBorder="1" applyAlignment="1">
      <alignment horizontal="center" vertical="center"/>
    </xf>
    <xf numFmtId="0" fontId="35" fillId="44" borderId="18" xfId="0" applyFont="1" applyFill="1" applyBorder="1" applyAlignment="1">
      <alignment vertical="center" wrapText="1"/>
    </xf>
    <xf numFmtId="49" fontId="35" fillId="44" borderId="18" xfId="0" applyNumberFormat="1" applyFont="1" applyFill="1" applyBorder="1" applyAlignment="1">
      <alignment horizontal="left" vertical="center" wrapText="1"/>
    </xf>
    <xf numFmtId="164" fontId="35" fillId="44" borderId="18" xfId="1" applyFont="1" applyFill="1" applyBorder="1" applyAlignment="1">
      <alignment horizontal="center" vertical="center"/>
    </xf>
    <xf numFmtId="49" fontId="37" fillId="0" borderId="18" xfId="0" applyNumberFormat="1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left" vertical="center" wrapText="1"/>
    </xf>
    <xf numFmtId="3" fontId="37" fillId="0" borderId="18" xfId="0" applyNumberFormat="1" applyFont="1" applyFill="1" applyBorder="1" applyAlignment="1">
      <alignment vertical="center"/>
    </xf>
    <xf numFmtId="49" fontId="37" fillId="0" borderId="18" xfId="0" applyNumberFormat="1" applyFont="1" applyFill="1" applyBorder="1" applyAlignment="1">
      <alignment horizontal="left" vertical="center" wrapText="1"/>
    </xf>
    <xf numFmtId="0" fontId="37" fillId="0" borderId="18" xfId="1" applyNumberFormat="1" applyFont="1" applyFill="1" applyBorder="1" applyAlignment="1">
      <alignment horizontal="center" vertical="center"/>
    </xf>
    <xf numFmtId="49" fontId="37" fillId="0" borderId="18" xfId="0" applyNumberFormat="1" applyFont="1" applyFill="1" applyBorder="1" applyAlignment="1">
      <alignment horizontal="center" vertical="center"/>
    </xf>
    <xf numFmtId="49" fontId="37" fillId="0" borderId="23" xfId="0" applyNumberFormat="1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 wrapText="1"/>
    </xf>
    <xf numFmtId="3" fontId="37" fillId="0" borderId="18" xfId="0" applyNumberFormat="1" applyFont="1" applyFill="1" applyBorder="1" applyAlignment="1">
      <alignment horizontal="center" vertical="center"/>
    </xf>
    <xf numFmtId="0" fontId="35" fillId="44" borderId="18" xfId="0" applyFont="1" applyFill="1" applyBorder="1" applyAlignment="1">
      <alignment horizontal="left" vertical="center" wrapText="1"/>
    </xf>
    <xf numFmtId="49" fontId="35" fillId="44" borderId="18" xfId="0" applyNumberFormat="1" applyFont="1" applyFill="1" applyBorder="1" applyAlignment="1">
      <alignment horizontal="center" vertical="center" wrapText="1"/>
    </xf>
    <xf numFmtId="49" fontId="37" fillId="0" borderId="18" xfId="0" applyNumberFormat="1" applyFont="1" applyFill="1" applyBorder="1" applyAlignment="1">
      <alignment horizontal="center" vertical="center" wrapText="1"/>
    </xf>
    <xf numFmtId="165" fontId="35" fillId="44" borderId="18" xfId="1" applyNumberFormat="1" applyFont="1" applyFill="1" applyBorder="1" applyAlignment="1">
      <alignment horizontal="center" vertical="center"/>
    </xf>
    <xf numFmtId="49" fontId="35" fillId="44" borderId="23" xfId="0" applyNumberFormat="1" applyFont="1" applyFill="1" applyBorder="1" applyAlignment="1">
      <alignment horizontal="center" vertical="center"/>
    </xf>
    <xf numFmtId="49" fontId="37" fillId="43" borderId="18" xfId="0" applyNumberFormat="1" applyFont="1" applyFill="1" applyBorder="1" applyAlignment="1">
      <alignment horizontal="center" vertical="center"/>
    </xf>
    <xf numFmtId="0" fontId="37" fillId="43" borderId="18" xfId="0" applyFont="1" applyFill="1" applyBorder="1" applyAlignment="1">
      <alignment horizontal="left" vertical="center" wrapText="1"/>
    </xf>
    <xf numFmtId="49" fontId="37" fillId="43" borderId="18" xfId="0" applyNumberFormat="1" applyFont="1" applyFill="1" applyBorder="1" applyAlignment="1">
      <alignment horizontal="left" vertical="center" wrapText="1"/>
    </xf>
    <xf numFmtId="165" fontId="37" fillId="43" borderId="18" xfId="1" applyNumberFormat="1" applyFont="1" applyFill="1" applyBorder="1" applyAlignment="1">
      <alignment horizontal="center" vertical="center"/>
    </xf>
    <xf numFmtId="49" fontId="37" fillId="43" borderId="23" xfId="0" applyNumberFormat="1" applyFont="1" applyFill="1" applyBorder="1" applyAlignment="1">
      <alignment horizontal="center" vertical="center"/>
    </xf>
    <xf numFmtId="49" fontId="37" fillId="43" borderId="18" xfId="1" applyNumberFormat="1" applyFont="1" applyFill="1" applyBorder="1" applyAlignment="1">
      <alignment horizontal="center" vertical="center"/>
    </xf>
    <xf numFmtId="49" fontId="37" fillId="0" borderId="18" xfId="1" applyNumberFormat="1" applyFont="1" applyFill="1" applyBorder="1" applyAlignment="1">
      <alignment horizontal="center" vertical="center"/>
    </xf>
    <xf numFmtId="165" fontId="37" fillId="0" borderId="18" xfId="1" applyNumberFormat="1" applyFont="1" applyFill="1" applyBorder="1" applyAlignment="1">
      <alignment horizontal="center" vertical="center"/>
    </xf>
    <xf numFmtId="49" fontId="35" fillId="0" borderId="18" xfId="0" applyNumberFormat="1" applyFont="1" applyFill="1" applyBorder="1" applyAlignment="1">
      <alignment horizontal="center" vertical="center" textRotation="91" wrapText="1"/>
    </xf>
    <xf numFmtId="49" fontId="35" fillId="0" borderId="18" xfId="0" applyNumberFormat="1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 wrapText="1"/>
    </xf>
    <xf numFmtId="49" fontId="35" fillId="0" borderId="18" xfId="0" applyNumberFormat="1" applyFont="1" applyFill="1" applyBorder="1" applyAlignment="1">
      <alignment horizontal="left" vertical="center" wrapText="1"/>
    </xf>
    <xf numFmtId="165" fontId="35" fillId="0" borderId="18" xfId="1" applyNumberFormat="1" applyFont="1" applyFill="1" applyBorder="1" applyAlignment="1">
      <alignment horizontal="center" vertical="center"/>
    </xf>
    <xf numFmtId="49" fontId="35" fillId="0" borderId="18" xfId="0" applyNumberFormat="1" applyFont="1" applyFill="1" applyBorder="1" applyAlignment="1">
      <alignment horizontal="center" vertical="center"/>
    </xf>
    <xf numFmtId="49" fontId="35" fillId="0" borderId="23" xfId="0" applyNumberFormat="1" applyFont="1" applyFill="1" applyBorder="1" applyAlignment="1">
      <alignment horizontal="center" vertical="center"/>
    </xf>
    <xf numFmtId="49" fontId="37" fillId="0" borderId="18" xfId="1" quotePrefix="1" applyNumberFormat="1" applyFont="1" applyFill="1" applyBorder="1" applyAlignment="1">
      <alignment horizontal="center" vertical="center"/>
    </xf>
    <xf numFmtId="0" fontId="38" fillId="0" borderId="18" xfId="0" applyFont="1" applyBorder="1" applyAlignment="1">
      <alignment horizontal="center" vertical="center" textRotation="90" wrapText="1"/>
    </xf>
    <xf numFmtId="0" fontId="39" fillId="44" borderId="18" xfId="0" applyFont="1" applyFill="1" applyBorder="1" applyAlignment="1">
      <alignment horizontal="left" vertical="center"/>
    </xf>
    <xf numFmtId="4" fontId="39" fillId="44" borderId="18" xfId="0" applyNumberFormat="1" applyFont="1" applyFill="1" applyBorder="1" applyAlignment="1">
      <alignment horizontal="left" vertical="center"/>
    </xf>
    <xf numFmtId="4" fontId="39" fillId="44" borderId="18" xfId="0" applyNumberFormat="1" applyFont="1" applyFill="1" applyBorder="1" applyAlignment="1">
      <alignment horizontal="right" vertical="center"/>
    </xf>
    <xf numFmtId="0" fontId="39" fillId="44" borderId="18" xfId="0" applyFont="1" applyFill="1" applyBorder="1" applyAlignment="1">
      <alignment vertical="center"/>
    </xf>
    <xf numFmtId="0" fontId="39" fillId="44" borderId="18" xfId="0" applyFont="1" applyFill="1" applyBorder="1" applyAlignment="1">
      <alignment horizontal="center" vertical="center" wrapText="1"/>
    </xf>
    <xf numFmtId="49" fontId="39" fillId="44" borderId="18" xfId="0" applyNumberFormat="1" applyFont="1" applyFill="1" applyBorder="1" applyAlignment="1">
      <alignment horizontal="center" vertical="center" wrapText="1"/>
    </xf>
    <xf numFmtId="0" fontId="37" fillId="44" borderId="23" xfId="0" applyFont="1" applyFill="1" applyBorder="1" applyAlignment="1">
      <alignment vertical="center"/>
    </xf>
    <xf numFmtId="0" fontId="37" fillId="0" borderId="18" xfId="0" applyFont="1" applyBorder="1" applyAlignment="1">
      <alignment horizontal="center" vertical="center"/>
    </xf>
    <xf numFmtId="0" fontId="37" fillId="0" borderId="18" xfId="0" applyFont="1" applyBorder="1" applyAlignment="1">
      <alignment horizontal="left" vertical="center" wrapText="1"/>
    </xf>
    <xf numFmtId="4" fontId="37" fillId="0" borderId="18" xfId="0" applyNumberFormat="1" applyFont="1" applyBorder="1" applyAlignment="1">
      <alignment horizontal="right" vertical="center"/>
    </xf>
    <xf numFmtId="0" fontId="37" fillId="0" borderId="18" xfId="0" applyFont="1" applyBorder="1" applyAlignment="1">
      <alignment horizontal="center" vertical="center" wrapText="1"/>
    </xf>
    <xf numFmtId="49" fontId="37" fillId="0" borderId="18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vertical="center"/>
    </xf>
    <xf numFmtId="0" fontId="37" fillId="0" borderId="18" xfId="0" applyFont="1" applyBorder="1" applyAlignment="1">
      <alignment vertical="center" wrapText="1"/>
    </xf>
    <xf numFmtId="3" fontId="37" fillId="0" borderId="18" xfId="0" applyNumberFormat="1" applyFont="1" applyBorder="1" applyAlignment="1">
      <alignment horizontal="center" vertical="center" wrapText="1"/>
    </xf>
    <xf numFmtId="0" fontId="39" fillId="44" borderId="18" xfId="0" applyFont="1" applyFill="1" applyBorder="1" applyAlignment="1">
      <alignment vertical="center" wrapText="1"/>
    </xf>
    <xf numFmtId="4" fontId="37" fillId="0" borderId="18" xfId="0" applyNumberFormat="1" applyFont="1" applyBorder="1" applyAlignment="1">
      <alignment horizontal="right" vertical="center" wrapText="1"/>
    </xf>
    <xf numFmtId="0" fontId="37" fillId="0" borderId="18" xfId="0" applyNumberFormat="1" applyFont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textRotation="90" wrapText="1"/>
    </xf>
    <xf numFmtId="0" fontId="39" fillId="44" borderId="18" xfId="0" applyFont="1" applyFill="1" applyBorder="1" applyAlignment="1">
      <alignment horizontal="left" vertical="center" wrapText="1"/>
    </xf>
    <xf numFmtId="0" fontId="35" fillId="44" borderId="24" xfId="0" applyFont="1" applyFill="1" applyBorder="1" applyAlignment="1">
      <alignment vertical="center"/>
    </xf>
    <xf numFmtId="0" fontId="35" fillId="44" borderId="25" xfId="0" applyFont="1" applyFill="1" applyBorder="1" applyAlignment="1">
      <alignment vertical="center"/>
    </xf>
    <xf numFmtId="4" fontId="35" fillId="44" borderId="25" xfId="0" applyNumberFormat="1" applyFont="1" applyFill="1" applyBorder="1" applyAlignment="1">
      <alignment vertical="center"/>
    </xf>
    <xf numFmtId="0" fontId="35" fillId="44" borderId="25" xfId="0" applyFont="1" applyFill="1" applyBorder="1" applyAlignment="1">
      <alignment vertical="center" wrapText="1"/>
    </xf>
    <xf numFmtId="0" fontId="35" fillId="44" borderId="27" xfId="0" applyFont="1" applyFill="1" applyBorder="1" applyAlignment="1">
      <alignment vertical="center"/>
    </xf>
    <xf numFmtId="0" fontId="35" fillId="44" borderId="26" xfId="0" applyFont="1" applyFill="1" applyBorder="1" applyAlignment="1">
      <alignment vertical="center" wrapText="1"/>
    </xf>
    <xf numFmtId="4" fontId="37" fillId="0" borderId="18" xfId="0" applyNumberFormat="1" applyFont="1" applyFill="1" applyBorder="1" applyAlignment="1">
      <alignment horizontal="right" vertical="center"/>
    </xf>
    <xf numFmtId="4" fontId="35" fillId="44" borderId="18" xfId="0" applyNumberFormat="1" applyFont="1" applyFill="1" applyBorder="1" applyAlignment="1">
      <alignment horizontal="right" vertical="center"/>
    </xf>
    <xf numFmtId="4" fontId="35" fillId="44" borderId="18" xfId="0" applyNumberFormat="1" applyFont="1" applyFill="1" applyBorder="1" applyAlignment="1">
      <alignment vertical="center"/>
    </xf>
    <xf numFmtId="4" fontId="37" fillId="43" borderId="18" xfId="0" applyNumberFormat="1" applyFont="1" applyFill="1" applyBorder="1" applyAlignment="1">
      <alignment vertical="center"/>
    </xf>
    <xf numFmtId="4" fontId="37" fillId="0" borderId="18" xfId="0" applyNumberFormat="1" applyFont="1" applyFill="1" applyBorder="1" applyAlignment="1">
      <alignment vertical="center"/>
    </xf>
    <xf numFmtId="4" fontId="35" fillId="0" borderId="18" xfId="0" applyNumberFormat="1" applyFont="1" applyFill="1" applyBorder="1" applyAlignment="1">
      <alignment vertical="center"/>
    </xf>
    <xf numFmtId="0" fontId="35" fillId="44" borderId="25" xfId="0" applyFont="1" applyFill="1" applyBorder="1" applyAlignment="1">
      <alignment horizontal="left" vertical="center"/>
    </xf>
    <xf numFmtId="0" fontId="38" fillId="0" borderId="22" xfId="0" applyFont="1" applyBorder="1" applyAlignment="1">
      <alignment horizontal="center" vertical="center" textRotation="90" wrapText="1"/>
    </xf>
    <xf numFmtId="0" fontId="37" fillId="0" borderId="22" xfId="0" applyFont="1" applyBorder="1" applyAlignment="1">
      <alignment horizontal="center" vertical="center" textRotation="90" wrapText="1"/>
    </xf>
    <xf numFmtId="0" fontId="38" fillId="0" borderId="18" xfId="0" applyFont="1" applyBorder="1" applyAlignment="1">
      <alignment horizontal="center" vertical="center" textRotation="90" wrapText="1"/>
    </xf>
    <xf numFmtId="0" fontId="38" fillId="0" borderId="18" xfId="0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5" fillId="0" borderId="18" xfId="0" applyNumberFormat="1" applyFont="1" applyFill="1" applyBorder="1" applyAlignment="1">
      <alignment horizontal="center" vertical="center" textRotation="90" wrapText="1"/>
    </xf>
    <xf numFmtId="49" fontId="35" fillId="0" borderId="18" xfId="0" applyNumberFormat="1" applyFont="1" applyFill="1" applyBorder="1" applyAlignment="1">
      <alignment horizontal="center" vertical="center" textRotation="91" wrapText="1"/>
    </xf>
    <xf numFmtId="4" fontId="37" fillId="0" borderId="18" xfId="0" applyNumberFormat="1" applyFont="1" applyFill="1" applyBorder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20" xfId="0" applyNumberFormat="1" applyFont="1" applyFill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49" fontId="37" fillId="0" borderId="18" xfId="0" applyNumberFormat="1" applyFont="1" applyFill="1" applyBorder="1" applyAlignment="1">
      <alignment horizontal="center" vertical="center" wrapText="1"/>
    </xf>
    <xf numFmtId="49" fontId="37" fillId="0" borderId="23" xfId="0" applyNumberFormat="1" applyFont="1" applyFill="1" applyBorder="1" applyAlignment="1">
      <alignment horizontal="center" vertical="center" wrapText="1"/>
    </xf>
    <xf numFmtId="49" fontId="35" fillId="44" borderId="18" xfId="0" applyNumberFormat="1" applyFont="1" applyFill="1" applyBorder="1" applyAlignment="1">
      <alignment horizontal="center" vertical="center"/>
    </xf>
    <xf numFmtId="49" fontId="35" fillId="44" borderId="23" xfId="0" applyNumberFormat="1" applyFont="1" applyFill="1" applyBorder="1" applyAlignment="1">
      <alignment horizontal="center" vertical="center"/>
    </xf>
    <xf numFmtId="3" fontId="37" fillId="0" borderId="18" xfId="0" applyNumberFormat="1" applyFont="1" applyFill="1" applyBorder="1" applyAlignment="1">
      <alignment horizontal="center" vertical="center"/>
    </xf>
    <xf numFmtId="3" fontId="37" fillId="0" borderId="18" xfId="0" applyNumberFormat="1" applyFont="1" applyFill="1" applyBorder="1" applyAlignment="1">
      <alignment horizontal="left" vertical="center" wrapText="1"/>
    </xf>
    <xf numFmtId="49" fontId="37" fillId="0" borderId="17" xfId="0" applyNumberFormat="1" applyFont="1" applyFill="1" applyBorder="1" applyAlignment="1">
      <alignment horizontal="left" vertical="center"/>
    </xf>
    <xf numFmtId="49" fontId="37" fillId="0" borderId="2" xfId="0" applyNumberFormat="1" applyFont="1" applyFill="1" applyBorder="1" applyAlignment="1">
      <alignment horizontal="left" vertical="center"/>
    </xf>
    <xf numFmtId="49" fontId="37" fillId="0" borderId="16" xfId="0" applyNumberFormat="1" applyFont="1" applyFill="1" applyBorder="1" applyAlignment="1">
      <alignment horizontal="left" vertical="center"/>
    </xf>
    <xf numFmtId="0" fontId="37" fillId="0" borderId="18" xfId="0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view="pageLayout" topLeftCell="D1" workbookViewId="0">
      <selection activeCell="D1" sqref="D1:R1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2.5703125" style="4" customWidth="1"/>
    <col min="5" max="5" width="10.140625" style="4" customWidth="1"/>
    <col min="6" max="6" width="9.140625" style="4" customWidth="1"/>
    <col min="7" max="7" width="13.7109375" style="3" customWidth="1"/>
    <col min="8" max="8" width="33.5703125" style="3" customWidth="1"/>
    <col min="9" max="9" width="12.42578125" style="3" customWidth="1"/>
    <col min="10" max="10" width="12.5703125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8" width="11.7109375" style="3" customWidth="1"/>
    <col min="19" max="16384" width="9.140625" style="3"/>
  </cols>
  <sheetData>
    <row r="1" spans="1:20" s="1" customFormat="1" ht="18.75" customHeight="1" x14ac:dyDescent="0.2">
      <c r="C1" s="2"/>
      <c r="D1" s="94" t="s">
        <v>168</v>
      </c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0" ht="12.75" customHeight="1" thickBot="1" x14ac:dyDescent="0.25">
      <c r="H2" s="5"/>
    </row>
    <row r="3" spans="1:20" ht="51.75" customHeight="1" x14ac:dyDescent="0.2">
      <c r="A3" s="7" t="s">
        <v>0</v>
      </c>
      <c r="B3" s="7"/>
      <c r="C3" s="7"/>
      <c r="D3" s="16" t="s">
        <v>1</v>
      </c>
      <c r="E3" s="17" t="s">
        <v>139</v>
      </c>
      <c r="F3" s="17" t="s">
        <v>140</v>
      </c>
      <c r="G3" s="17" t="s">
        <v>12</v>
      </c>
      <c r="H3" s="17" t="s">
        <v>11</v>
      </c>
      <c r="I3" s="17" t="s">
        <v>133</v>
      </c>
      <c r="J3" s="17" t="s">
        <v>131</v>
      </c>
      <c r="K3" s="17" t="s">
        <v>134</v>
      </c>
      <c r="L3" s="17" t="s">
        <v>8</v>
      </c>
      <c r="M3" s="17" t="s">
        <v>143</v>
      </c>
      <c r="N3" s="17" t="s">
        <v>9</v>
      </c>
      <c r="O3" s="17" t="s">
        <v>132</v>
      </c>
      <c r="P3" s="17" t="s">
        <v>135</v>
      </c>
      <c r="Q3" s="96" t="s">
        <v>10</v>
      </c>
      <c r="R3" s="97"/>
    </row>
    <row r="4" spans="1:20" ht="38.25" customHeight="1" x14ac:dyDescent="0.2">
      <c r="A4" s="8" t="s">
        <v>2</v>
      </c>
      <c r="B4" s="8" t="s">
        <v>3</v>
      </c>
      <c r="C4" s="9" t="s">
        <v>4</v>
      </c>
      <c r="D4" s="90" t="s">
        <v>151</v>
      </c>
      <c r="E4" s="91" t="s">
        <v>150</v>
      </c>
      <c r="F4" s="91" t="s">
        <v>154</v>
      </c>
      <c r="G4" s="18" t="s">
        <v>7</v>
      </c>
      <c r="H4" s="19" t="s">
        <v>13</v>
      </c>
      <c r="I4" s="81">
        <v>3953750</v>
      </c>
      <c r="J4" s="81">
        <v>11700000</v>
      </c>
      <c r="K4" s="81">
        <v>11700000</v>
      </c>
      <c r="L4" s="20"/>
      <c r="M4" s="21"/>
      <c r="N4" s="21"/>
      <c r="O4" s="21"/>
      <c r="P4" s="21"/>
      <c r="Q4" s="100"/>
      <c r="R4" s="101"/>
      <c r="S4" s="13"/>
      <c r="T4" s="13"/>
    </row>
    <row r="5" spans="1:20" ht="12.75" hidden="1" customHeight="1" x14ac:dyDescent="0.2">
      <c r="A5" s="10" t="s">
        <v>5</v>
      </c>
      <c r="B5" s="10" t="s">
        <v>3</v>
      </c>
      <c r="C5" s="11"/>
      <c r="D5" s="90"/>
      <c r="E5" s="91"/>
      <c r="F5" s="91"/>
      <c r="G5" s="22" t="s">
        <v>15</v>
      </c>
      <c r="H5" s="23" t="s">
        <v>14</v>
      </c>
      <c r="I5" s="24">
        <v>60000</v>
      </c>
      <c r="J5" s="24">
        <v>300000</v>
      </c>
      <c r="K5" s="24"/>
      <c r="L5" s="25" t="s">
        <v>21</v>
      </c>
      <c r="M5" s="26">
        <v>0</v>
      </c>
      <c r="N5" s="26">
        <v>0</v>
      </c>
      <c r="O5" s="26">
        <v>1</v>
      </c>
      <c r="P5" s="26">
        <v>0</v>
      </c>
      <c r="Q5" s="27"/>
      <c r="R5" s="28"/>
      <c r="S5" s="13"/>
      <c r="T5" s="13"/>
    </row>
    <row r="6" spans="1:20" ht="12.75" hidden="1" customHeight="1" x14ac:dyDescent="0.2">
      <c r="A6" s="10"/>
      <c r="B6" s="10"/>
      <c r="C6" s="11"/>
      <c r="D6" s="90"/>
      <c r="E6" s="91"/>
      <c r="F6" s="91"/>
      <c r="G6" s="22" t="s">
        <v>16</v>
      </c>
      <c r="H6" s="23" t="s">
        <v>18</v>
      </c>
      <c r="I6" s="24">
        <v>60000</v>
      </c>
      <c r="J6" s="24">
        <v>400000</v>
      </c>
      <c r="K6" s="24"/>
      <c r="L6" s="25" t="s">
        <v>22</v>
      </c>
      <c r="M6" s="26">
        <v>0</v>
      </c>
      <c r="N6" s="26">
        <v>1</v>
      </c>
      <c r="O6" s="26">
        <v>0</v>
      </c>
      <c r="P6" s="26">
        <v>0</v>
      </c>
      <c r="Q6" s="27"/>
      <c r="R6" s="28"/>
      <c r="S6" s="13"/>
      <c r="T6" s="13"/>
    </row>
    <row r="7" spans="1:20" ht="23.25" hidden="1" customHeight="1" x14ac:dyDescent="0.2">
      <c r="A7" s="10"/>
      <c r="B7" s="10"/>
      <c r="C7" s="11"/>
      <c r="D7" s="90"/>
      <c r="E7" s="91"/>
      <c r="F7" s="91"/>
      <c r="G7" s="22"/>
      <c r="H7" s="23"/>
      <c r="I7" s="24"/>
      <c r="J7" s="24"/>
      <c r="K7" s="24"/>
      <c r="L7" s="25"/>
      <c r="M7" s="26"/>
      <c r="N7" s="26"/>
      <c r="O7" s="26"/>
      <c r="P7" s="26"/>
      <c r="Q7" s="27"/>
      <c r="R7" s="28"/>
      <c r="S7" s="13"/>
      <c r="T7" s="13"/>
    </row>
    <row r="8" spans="1:20" ht="116.25" customHeight="1" x14ac:dyDescent="0.2">
      <c r="A8" s="10"/>
      <c r="B8" s="10"/>
      <c r="C8" s="11"/>
      <c r="D8" s="90"/>
      <c r="E8" s="91"/>
      <c r="F8" s="91"/>
      <c r="G8" s="22" t="s">
        <v>160</v>
      </c>
      <c r="H8" s="23" t="s">
        <v>19</v>
      </c>
      <c r="I8" s="79">
        <v>3478750</v>
      </c>
      <c r="J8" s="79">
        <v>9000000</v>
      </c>
      <c r="K8" s="79">
        <v>9000000</v>
      </c>
      <c r="L8" s="25" t="s">
        <v>136</v>
      </c>
      <c r="M8" s="26" t="s">
        <v>165</v>
      </c>
      <c r="N8" s="26" t="s">
        <v>162</v>
      </c>
      <c r="O8" s="26" t="s">
        <v>164</v>
      </c>
      <c r="P8" s="26" t="s">
        <v>167</v>
      </c>
      <c r="Q8" s="98" t="s">
        <v>157</v>
      </c>
      <c r="R8" s="99"/>
      <c r="S8" s="13"/>
      <c r="T8" s="13"/>
    </row>
    <row r="9" spans="1:20" ht="29.25" customHeight="1" x14ac:dyDescent="0.2">
      <c r="A9" s="10"/>
      <c r="B9" s="10"/>
      <c r="C9" s="11"/>
      <c r="D9" s="90" t="s">
        <v>152</v>
      </c>
      <c r="E9" s="91" t="s">
        <v>153</v>
      </c>
      <c r="F9" s="91" t="s">
        <v>155</v>
      </c>
      <c r="G9" s="104" t="s">
        <v>137</v>
      </c>
      <c r="H9" s="107" t="s">
        <v>146</v>
      </c>
      <c r="I9" s="93">
        <v>475000</v>
      </c>
      <c r="J9" s="93">
        <v>2700000</v>
      </c>
      <c r="K9" s="93">
        <v>2700000</v>
      </c>
      <c r="L9" s="103" t="s">
        <v>138</v>
      </c>
      <c r="M9" s="102" t="s">
        <v>147</v>
      </c>
      <c r="N9" s="102" t="s">
        <v>148</v>
      </c>
      <c r="O9" s="102" t="s">
        <v>149</v>
      </c>
      <c r="P9" s="102" t="s">
        <v>149</v>
      </c>
      <c r="Q9" s="98" t="s">
        <v>158</v>
      </c>
      <c r="R9" s="99"/>
    </row>
    <row r="10" spans="1:20" x14ac:dyDescent="0.2">
      <c r="A10" s="10"/>
      <c r="B10" s="10"/>
      <c r="C10" s="11"/>
      <c r="D10" s="90"/>
      <c r="E10" s="91"/>
      <c r="F10" s="91"/>
      <c r="G10" s="105"/>
      <c r="H10" s="107"/>
      <c r="I10" s="93"/>
      <c r="J10" s="93"/>
      <c r="K10" s="93"/>
      <c r="L10" s="103"/>
      <c r="M10" s="102"/>
      <c r="N10" s="102"/>
      <c r="O10" s="102"/>
      <c r="P10" s="102"/>
      <c r="Q10" s="98"/>
      <c r="R10" s="99"/>
    </row>
    <row r="11" spans="1:20" x14ac:dyDescent="0.2">
      <c r="A11" s="10"/>
      <c r="B11" s="10"/>
      <c r="C11" s="11"/>
      <c r="D11" s="90"/>
      <c r="E11" s="91"/>
      <c r="F11" s="91"/>
      <c r="G11" s="105"/>
      <c r="H11" s="107"/>
      <c r="I11" s="93"/>
      <c r="J11" s="93"/>
      <c r="K11" s="93"/>
      <c r="L11" s="103"/>
      <c r="M11" s="102"/>
      <c r="N11" s="102"/>
      <c r="O11" s="102"/>
      <c r="P11" s="102"/>
      <c r="Q11" s="98"/>
      <c r="R11" s="99"/>
    </row>
    <row r="12" spans="1:20" x14ac:dyDescent="0.2">
      <c r="A12" s="10"/>
      <c r="B12" s="10"/>
      <c r="C12" s="11"/>
      <c r="D12" s="90"/>
      <c r="E12" s="91"/>
      <c r="F12" s="91"/>
      <c r="G12" s="105"/>
      <c r="H12" s="107"/>
      <c r="I12" s="93"/>
      <c r="J12" s="93"/>
      <c r="K12" s="93"/>
      <c r="L12" s="103"/>
      <c r="M12" s="102"/>
      <c r="N12" s="102"/>
      <c r="O12" s="102"/>
      <c r="P12" s="102"/>
      <c r="Q12" s="98"/>
      <c r="R12" s="99"/>
    </row>
    <row r="13" spans="1:20" ht="69.75" customHeight="1" x14ac:dyDescent="0.2">
      <c r="A13" s="10"/>
      <c r="B13" s="10"/>
      <c r="C13" s="11"/>
      <c r="D13" s="90"/>
      <c r="E13" s="91"/>
      <c r="F13" s="91"/>
      <c r="G13" s="106"/>
      <c r="H13" s="107"/>
      <c r="I13" s="93"/>
      <c r="J13" s="93"/>
      <c r="K13" s="93"/>
      <c r="L13" s="103"/>
      <c r="M13" s="102"/>
      <c r="N13" s="102"/>
      <c r="O13" s="102"/>
      <c r="P13" s="102"/>
      <c r="Q13" s="98"/>
      <c r="R13" s="99"/>
    </row>
    <row r="14" spans="1:20" ht="87" hidden="1" customHeight="1" x14ac:dyDescent="0.2">
      <c r="A14" s="10"/>
      <c r="B14" s="10"/>
      <c r="C14" s="11"/>
      <c r="D14" s="90"/>
      <c r="E14" s="91"/>
      <c r="F14" s="15"/>
      <c r="G14" s="27"/>
      <c r="H14" s="29"/>
      <c r="I14" s="79"/>
      <c r="J14" s="79"/>
      <c r="K14" s="79"/>
      <c r="L14" s="30"/>
      <c r="M14" s="30"/>
      <c r="N14" s="30"/>
      <c r="O14" s="30"/>
      <c r="P14" s="26"/>
      <c r="Q14" s="27"/>
      <c r="R14" s="28"/>
    </row>
    <row r="15" spans="1:20" s="1" customFormat="1" ht="25.5" customHeight="1" x14ac:dyDescent="0.2">
      <c r="A15" s="8"/>
      <c r="B15" s="8"/>
      <c r="C15" s="9"/>
      <c r="D15" s="90"/>
      <c r="E15" s="91"/>
      <c r="F15" s="91" t="s">
        <v>156</v>
      </c>
      <c r="G15" s="18" t="s">
        <v>159</v>
      </c>
      <c r="H15" s="31" t="s">
        <v>130</v>
      </c>
      <c r="I15" s="80">
        <v>9400000</v>
      </c>
      <c r="J15" s="80">
        <v>5000000</v>
      </c>
      <c r="K15" s="80">
        <v>0</v>
      </c>
      <c r="L15" s="20"/>
      <c r="M15" s="32"/>
      <c r="N15" s="32"/>
      <c r="O15" s="32"/>
      <c r="P15" s="32"/>
      <c r="Q15" s="100"/>
      <c r="R15" s="101"/>
    </row>
    <row r="16" spans="1:20" s="14" customFormat="1" ht="96" customHeight="1" x14ac:dyDescent="0.2">
      <c r="A16" s="8"/>
      <c r="B16" s="8"/>
      <c r="C16" s="9"/>
      <c r="D16" s="90"/>
      <c r="E16" s="91"/>
      <c r="F16" s="91"/>
      <c r="G16" s="22" t="s">
        <v>141</v>
      </c>
      <c r="H16" s="23" t="s">
        <v>142</v>
      </c>
      <c r="I16" s="79">
        <v>9400000</v>
      </c>
      <c r="J16" s="79">
        <v>5000000</v>
      </c>
      <c r="K16" s="79">
        <v>0</v>
      </c>
      <c r="L16" s="25" t="s">
        <v>145</v>
      </c>
      <c r="M16" s="33" t="s">
        <v>144</v>
      </c>
      <c r="N16" s="33" t="s">
        <v>163</v>
      </c>
      <c r="O16" s="33" t="s">
        <v>166</v>
      </c>
      <c r="P16" s="33"/>
      <c r="Q16" s="98" t="s">
        <v>157</v>
      </c>
      <c r="R16" s="99"/>
    </row>
    <row r="17" spans="3:18" ht="25.5" hidden="1" customHeight="1" x14ac:dyDescent="0.2">
      <c r="D17" s="90" t="s">
        <v>25</v>
      </c>
      <c r="E17" s="91" t="s">
        <v>26</v>
      </c>
      <c r="F17" s="15"/>
      <c r="G17" s="18" t="s">
        <v>27</v>
      </c>
      <c r="H17" s="31" t="s">
        <v>28</v>
      </c>
      <c r="I17" s="81">
        <v>3612179</v>
      </c>
      <c r="J17" s="81">
        <v>3362179</v>
      </c>
      <c r="K17" s="81">
        <v>3362179</v>
      </c>
      <c r="L17" s="20"/>
      <c r="M17" s="34"/>
      <c r="N17" s="34"/>
      <c r="O17" s="34"/>
      <c r="P17" s="34"/>
      <c r="Q17" s="18"/>
      <c r="R17" s="35"/>
    </row>
    <row r="18" spans="3:18" hidden="1" x14ac:dyDescent="0.2">
      <c r="D18" s="90"/>
      <c r="E18" s="91"/>
      <c r="F18" s="15"/>
      <c r="G18" s="36" t="s">
        <v>29</v>
      </c>
      <c r="H18" s="37" t="s">
        <v>30</v>
      </c>
      <c r="I18" s="82">
        <v>482610</v>
      </c>
      <c r="J18" s="82">
        <v>482610</v>
      </c>
      <c r="K18" s="82">
        <v>482610</v>
      </c>
      <c r="L18" s="38" t="s">
        <v>31</v>
      </c>
      <c r="M18" s="39">
        <v>63</v>
      </c>
      <c r="N18" s="39">
        <v>63</v>
      </c>
      <c r="O18" s="39">
        <v>65</v>
      </c>
      <c r="P18" s="39">
        <v>67</v>
      </c>
      <c r="Q18" s="36"/>
      <c r="R18" s="40"/>
    </row>
    <row r="19" spans="3:18" hidden="1" x14ac:dyDescent="0.2">
      <c r="D19" s="90"/>
      <c r="E19" s="91"/>
      <c r="F19" s="15"/>
      <c r="G19" s="36" t="s">
        <v>32</v>
      </c>
      <c r="H19" s="37" t="s">
        <v>33</v>
      </c>
      <c r="I19" s="82">
        <v>589569</v>
      </c>
      <c r="J19" s="82">
        <v>589569</v>
      </c>
      <c r="K19" s="82">
        <v>589569</v>
      </c>
      <c r="L19" s="38" t="s">
        <v>31</v>
      </c>
      <c r="M19" s="39">
        <v>63</v>
      </c>
      <c r="N19" s="39">
        <v>63</v>
      </c>
      <c r="O19" s="39">
        <v>65</v>
      </c>
      <c r="P19" s="39">
        <v>67</v>
      </c>
      <c r="Q19" s="36"/>
      <c r="R19" s="40"/>
    </row>
    <row r="20" spans="3:18" hidden="1" x14ac:dyDescent="0.2">
      <c r="D20" s="90"/>
      <c r="E20" s="91"/>
      <c r="F20" s="15"/>
      <c r="G20" s="22" t="s">
        <v>34</v>
      </c>
      <c r="H20" s="23" t="s">
        <v>35</v>
      </c>
      <c r="I20" s="83">
        <v>2000000</v>
      </c>
      <c r="J20" s="83">
        <v>2000000</v>
      </c>
      <c r="K20" s="83">
        <v>2000000</v>
      </c>
      <c r="L20" s="38" t="s">
        <v>36</v>
      </c>
      <c r="M20" s="41" t="s">
        <v>106</v>
      </c>
      <c r="N20" s="41" t="s">
        <v>107</v>
      </c>
      <c r="O20" s="41" t="s">
        <v>107</v>
      </c>
      <c r="P20" s="41" t="s">
        <v>107</v>
      </c>
      <c r="Q20" s="36"/>
      <c r="R20" s="40"/>
    </row>
    <row r="21" spans="3:18" ht="25.5" hidden="1" x14ac:dyDescent="0.2">
      <c r="D21" s="90"/>
      <c r="E21" s="91"/>
      <c r="F21" s="15"/>
      <c r="G21" s="36" t="s">
        <v>37</v>
      </c>
      <c r="H21" s="37" t="s">
        <v>38</v>
      </c>
      <c r="I21" s="82">
        <v>250000</v>
      </c>
      <c r="J21" s="82">
        <v>0</v>
      </c>
      <c r="K21" s="82">
        <v>0</v>
      </c>
      <c r="L21" s="38" t="s">
        <v>39</v>
      </c>
      <c r="M21" s="42">
        <v>0</v>
      </c>
      <c r="N21" s="41" t="s">
        <v>23</v>
      </c>
      <c r="O21" s="41" t="s">
        <v>23</v>
      </c>
      <c r="P21" s="41" t="s">
        <v>23</v>
      </c>
      <c r="Q21" s="36"/>
      <c r="R21" s="40"/>
    </row>
    <row r="22" spans="3:18" ht="25.5" hidden="1" x14ac:dyDescent="0.2">
      <c r="D22" s="90"/>
      <c r="E22" s="91"/>
      <c r="F22" s="15"/>
      <c r="G22" s="36" t="s">
        <v>40</v>
      </c>
      <c r="H22" s="37" t="s">
        <v>41</v>
      </c>
      <c r="I22" s="82">
        <v>290000</v>
      </c>
      <c r="J22" s="82">
        <v>290000</v>
      </c>
      <c r="K22" s="82">
        <v>290000</v>
      </c>
      <c r="L22" s="38" t="s">
        <v>108</v>
      </c>
      <c r="M22" s="41" t="s">
        <v>24</v>
      </c>
      <c r="N22" s="41" t="s">
        <v>24</v>
      </c>
      <c r="O22" s="41" t="s">
        <v>24</v>
      </c>
      <c r="P22" s="41" t="s">
        <v>24</v>
      </c>
      <c r="Q22" s="36"/>
      <c r="R22" s="40"/>
    </row>
    <row r="23" spans="3:18" ht="25.5" hidden="1" customHeight="1" x14ac:dyDescent="0.2">
      <c r="D23" s="90"/>
      <c r="E23" s="91" t="s">
        <v>117</v>
      </c>
      <c r="F23" s="15"/>
      <c r="G23" s="18" t="s">
        <v>42</v>
      </c>
      <c r="H23" s="31" t="s">
        <v>43</v>
      </c>
      <c r="I23" s="81">
        <v>4495920</v>
      </c>
      <c r="J23" s="81">
        <f>SUM(J24:J27)</f>
        <v>4245920</v>
      </c>
      <c r="K23" s="81">
        <f>SUM(K24:K27)</f>
        <v>4245920</v>
      </c>
      <c r="L23" s="20"/>
      <c r="M23" s="34"/>
      <c r="N23" s="34"/>
      <c r="O23" s="34"/>
      <c r="P23" s="34"/>
      <c r="Q23" s="18"/>
      <c r="R23" s="35"/>
    </row>
    <row r="24" spans="3:18" hidden="1" x14ac:dyDescent="0.2">
      <c r="D24" s="90"/>
      <c r="E24" s="91"/>
      <c r="F24" s="15"/>
      <c r="G24" s="22" t="s">
        <v>44</v>
      </c>
      <c r="H24" s="23" t="s">
        <v>30</v>
      </c>
      <c r="I24" s="83">
        <v>2760630</v>
      </c>
      <c r="J24" s="83">
        <v>2760630</v>
      </c>
      <c r="K24" s="83">
        <v>2760630</v>
      </c>
      <c r="L24" s="25" t="s">
        <v>45</v>
      </c>
      <c r="M24" s="43">
        <v>20</v>
      </c>
      <c r="N24" s="43">
        <v>22</v>
      </c>
      <c r="O24" s="43">
        <v>22</v>
      </c>
      <c r="P24" s="43">
        <v>22</v>
      </c>
      <c r="Q24" s="27"/>
      <c r="R24" s="28"/>
    </row>
    <row r="25" spans="3:18" hidden="1" x14ac:dyDescent="0.2">
      <c r="D25" s="90"/>
      <c r="E25" s="91"/>
      <c r="F25" s="15"/>
      <c r="G25" s="22" t="s">
        <v>46</v>
      </c>
      <c r="H25" s="23" t="s">
        <v>33</v>
      </c>
      <c r="I25" s="83">
        <v>1415290</v>
      </c>
      <c r="J25" s="83">
        <v>1415290</v>
      </c>
      <c r="K25" s="83">
        <v>1415290</v>
      </c>
      <c r="L25" s="25" t="s">
        <v>109</v>
      </c>
      <c r="M25" s="43">
        <v>2</v>
      </c>
      <c r="N25" s="43">
        <v>5</v>
      </c>
      <c r="O25" s="43">
        <v>5</v>
      </c>
      <c r="P25" s="43">
        <v>5</v>
      </c>
      <c r="Q25" s="27"/>
      <c r="R25" s="28"/>
    </row>
    <row r="26" spans="3:18" ht="38.25" hidden="1" x14ac:dyDescent="0.2">
      <c r="D26" s="90"/>
      <c r="E26" s="91"/>
      <c r="F26" s="15"/>
      <c r="G26" s="22" t="s">
        <v>47</v>
      </c>
      <c r="H26" s="23" t="s">
        <v>48</v>
      </c>
      <c r="I26" s="83">
        <v>250000</v>
      </c>
      <c r="J26" s="83">
        <v>0</v>
      </c>
      <c r="K26" s="83">
        <v>0</v>
      </c>
      <c r="L26" s="25" t="s">
        <v>49</v>
      </c>
      <c r="M26" s="42" t="s">
        <v>20</v>
      </c>
      <c r="N26" s="42" t="s">
        <v>110</v>
      </c>
      <c r="O26" s="43">
        <v>2</v>
      </c>
      <c r="P26" s="43">
        <v>2</v>
      </c>
      <c r="Q26" s="27"/>
      <c r="R26" s="28"/>
    </row>
    <row r="27" spans="3:18" hidden="1" x14ac:dyDescent="0.2">
      <c r="D27" s="90"/>
      <c r="E27" s="91"/>
      <c r="F27" s="15"/>
      <c r="G27" s="22" t="s">
        <v>50</v>
      </c>
      <c r="H27" s="23" t="s">
        <v>17</v>
      </c>
      <c r="I27" s="83">
        <v>70000</v>
      </c>
      <c r="J27" s="83">
        <v>70000</v>
      </c>
      <c r="K27" s="83">
        <v>70000</v>
      </c>
      <c r="L27" s="25" t="s">
        <v>111</v>
      </c>
      <c r="M27" s="43">
        <v>0</v>
      </c>
      <c r="N27" s="43">
        <v>100</v>
      </c>
      <c r="O27" s="43">
        <v>100</v>
      </c>
      <c r="P27" s="43">
        <v>100</v>
      </c>
      <c r="Q27" s="27"/>
      <c r="R27" s="28"/>
    </row>
    <row r="28" spans="3:18" ht="25.5" hidden="1" customHeight="1" x14ac:dyDescent="0.2">
      <c r="D28" s="90"/>
      <c r="E28" s="92" t="s">
        <v>51</v>
      </c>
      <c r="F28" s="44"/>
      <c r="G28" s="18" t="s">
        <v>52</v>
      </c>
      <c r="H28" s="31" t="s">
        <v>53</v>
      </c>
      <c r="I28" s="81">
        <v>200000</v>
      </c>
      <c r="J28" s="81">
        <v>200000</v>
      </c>
      <c r="K28" s="81">
        <v>200000</v>
      </c>
      <c r="L28" s="20"/>
      <c r="M28" s="34"/>
      <c r="N28" s="34"/>
      <c r="O28" s="34"/>
      <c r="P28" s="34"/>
      <c r="Q28" s="18"/>
      <c r="R28" s="35"/>
    </row>
    <row r="29" spans="3:18" hidden="1" x14ac:dyDescent="0.2">
      <c r="D29" s="90"/>
      <c r="E29" s="92"/>
      <c r="F29" s="44"/>
      <c r="G29" s="45" t="s">
        <v>44</v>
      </c>
      <c r="H29" s="46" t="s">
        <v>54</v>
      </c>
      <c r="I29" s="84">
        <v>200000</v>
      </c>
      <c r="J29" s="84">
        <v>200000</v>
      </c>
      <c r="K29" s="84">
        <v>200000</v>
      </c>
      <c r="L29" s="47" t="s">
        <v>55</v>
      </c>
      <c r="M29" s="48">
        <v>110</v>
      </c>
      <c r="N29" s="48">
        <v>110</v>
      </c>
      <c r="O29" s="48">
        <v>112</v>
      </c>
      <c r="P29" s="48">
        <v>114</v>
      </c>
      <c r="Q29" s="49"/>
      <c r="R29" s="50"/>
    </row>
    <row r="30" spans="3:18" ht="79.5" hidden="1" customHeight="1" x14ac:dyDescent="0.2">
      <c r="C30" s="3"/>
      <c r="D30" s="90" t="s">
        <v>56</v>
      </c>
      <c r="E30" s="91" t="s">
        <v>118</v>
      </c>
      <c r="F30" s="15"/>
      <c r="G30" s="18" t="s">
        <v>57</v>
      </c>
      <c r="H30" s="31" t="s">
        <v>58</v>
      </c>
      <c r="I30" s="81">
        <v>1734881</v>
      </c>
      <c r="J30" s="81">
        <f>SUM(J31)</f>
        <v>1779881</v>
      </c>
      <c r="K30" s="81">
        <v>1734881</v>
      </c>
      <c r="L30" s="20"/>
      <c r="M30" s="34"/>
      <c r="N30" s="34"/>
      <c r="O30" s="34"/>
      <c r="P30" s="34"/>
      <c r="Q30" s="18"/>
      <c r="R30" s="35"/>
    </row>
    <row r="31" spans="3:18" hidden="1" x14ac:dyDescent="0.2">
      <c r="C31" s="3"/>
      <c r="D31" s="90"/>
      <c r="E31" s="91"/>
      <c r="F31" s="15"/>
      <c r="G31" s="36" t="s">
        <v>29</v>
      </c>
      <c r="H31" s="23" t="s">
        <v>59</v>
      </c>
      <c r="I31" s="83">
        <v>1734881</v>
      </c>
      <c r="J31" s="83">
        <v>1779881</v>
      </c>
      <c r="K31" s="83">
        <v>1734881</v>
      </c>
      <c r="L31" s="25" t="s">
        <v>60</v>
      </c>
      <c r="M31" s="43">
        <v>1777</v>
      </c>
      <c r="N31" s="43">
        <v>1777</v>
      </c>
      <c r="O31" s="43">
        <v>1777</v>
      </c>
      <c r="P31" s="43">
        <v>1777</v>
      </c>
      <c r="Q31" s="27"/>
      <c r="R31" s="28"/>
    </row>
    <row r="32" spans="3:18" ht="60" hidden="1" customHeight="1" x14ac:dyDescent="0.2">
      <c r="C32" s="3"/>
      <c r="D32" s="90"/>
      <c r="E32" s="91"/>
      <c r="F32" s="15"/>
      <c r="G32" s="36" t="s">
        <v>29</v>
      </c>
      <c r="H32" s="23" t="s">
        <v>61</v>
      </c>
      <c r="I32" s="83">
        <v>360000</v>
      </c>
      <c r="J32" s="83">
        <v>360000</v>
      </c>
      <c r="K32" s="83">
        <v>360000</v>
      </c>
      <c r="L32" s="25" t="s">
        <v>60</v>
      </c>
      <c r="M32" s="43">
        <v>1777</v>
      </c>
      <c r="N32" s="43">
        <v>1777</v>
      </c>
      <c r="O32" s="43">
        <v>1777</v>
      </c>
      <c r="P32" s="43">
        <v>1777</v>
      </c>
      <c r="Q32" s="27"/>
      <c r="R32" s="28"/>
    </row>
    <row r="33" spans="3:18" ht="25.5" hidden="1" customHeight="1" x14ac:dyDescent="0.2">
      <c r="C33" s="3"/>
      <c r="D33" s="90"/>
      <c r="E33" s="91" t="s">
        <v>119</v>
      </c>
      <c r="F33" s="15"/>
      <c r="G33" s="18" t="s">
        <v>62</v>
      </c>
      <c r="H33" s="19" t="s">
        <v>63</v>
      </c>
      <c r="I33" s="81">
        <f>SUM(I34:I44)</f>
        <v>2717551</v>
      </c>
      <c r="J33" s="81">
        <f>SUM(J34:J44)</f>
        <v>2717551</v>
      </c>
      <c r="K33" s="81">
        <f>SUM(K34:K44)</f>
        <v>2717551</v>
      </c>
      <c r="L33" s="20"/>
      <c r="M33" s="21"/>
      <c r="N33" s="21"/>
      <c r="O33" s="21"/>
      <c r="P33" s="21"/>
      <c r="Q33" s="18"/>
      <c r="R33" s="35"/>
    </row>
    <row r="34" spans="3:18" hidden="1" x14ac:dyDescent="0.2">
      <c r="C34" s="3"/>
      <c r="D34" s="90"/>
      <c r="E34" s="91"/>
      <c r="F34" s="15"/>
      <c r="G34" s="22" t="s">
        <v>64</v>
      </c>
      <c r="H34" s="23" t="s">
        <v>30</v>
      </c>
      <c r="I34" s="83">
        <v>1056746</v>
      </c>
      <c r="J34" s="83">
        <v>1056746</v>
      </c>
      <c r="K34" s="83">
        <v>1056746</v>
      </c>
      <c r="L34" s="38" t="s">
        <v>120</v>
      </c>
      <c r="M34" s="26">
        <v>308</v>
      </c>
      <c r="N34" s="42" t="s">
        <v>121</v>
      </c>
      <c r="O34" s="42" t="s">
        <v>122</v>
      </c>
      <c r="P34" s="42" t="s">
        <v>123</v>
      </c>
      <c r="Q34" s="27"/>
      <c r="R34" s="28"/>
    </row>
    <row r="35" spans="3:18" hidden="1" x14ac:dyDescent="0.2">
      <c r="C35" s="3"/>
      <c r="D35" s="90"/>
      <c r="E35" s="91"/>
      <c r="F35" s="15"/>
      <c r="G35" s="22" t="s">
        <v>65</v>
      </c>
      <c r="H35" s="23" t="s">
        <v>33</v>
      </c>
      <c r="I35" s="83">
        <v>804505</v>
      </c>
      <c r="J35" s="83">
        <v>804505</v>
      </c>
      <c r="K35" s="83">
        <v>804505</v>
      </c>
      <c r="L35" s="25" t="s">
        <v>120</v>
      </c>
      <c r="M35" s="42" t="s">
        <v>124</v>
      </c>
      <c r="N35" s="42" t="s">
        <v>121</v>
      </c>
      <c r="O35" s="42" t="s">
        <v>122</v>
      </c>
      <c r="P35" s="42" t="s">
        <v>123</v>
      </c>
      <c r="Q35" s="27"/>
      <c r="R35" s="28"/>
    </row>
    <row r="36" spans="3:18" hidden="1" x14ac:dyDescent="0.2">
      <c r="C36" s="3"/>
      <c r="D36" s="90"/>
      <c r="E36" s="91"/>
      <c r="F36" s="15"/>
      <c r="G36" s="22" t="s">
        <v>66</v>
      </c>
      <c r="H36" s="23" t="s">
        <v>67</v>
      </c>
      <c r="I36" s="83">
        <v>112000</v>
      </c>
      <c r="J36" s="83">
        <v>112000</v>
      </c>
      <c r="K36" s="83">
        <v>112000</v>
      </c>
      <c r="L36" s="25" t="s">
        <v>112</v>
      </c>
      <c r="M36" s="43">
        <v>6</v>
      </c>
      <c r="N36" s="43">
        <v>6</v>
      </c>
      <c r="O36" s="43">
        <v>6</v>
      </c>
      <c r="P36" s="43">
        <v>6</v>
      </c>
      <c r="Q36" s="27"/>
      <c r="R36" s="28"/>
    </row>
    <row r="37" spans="3:18" hidden="1" x14ac:dyDescent="0.2">
      <c r="C37" s="3"/>
      <c r="D37" s="90"/>
      <c r="E37" s="91"/>
      <c r="F37" s="15"/>
      <c r="G37" s="22" t="s">
        <v>68</v>
      </c>
      <c r="H37" s="23" t="s">
        <v>69</v>
      </c>
      <c r="I37" s="83">
        <v>50500</v>
      </c>
      <c r="J37" s="83">
        <v>50500</v>
      </c>
      <c r="K37" s="83">
        <v>50500</v>
      </c>
      <c r="L37" s="25" t="s">
        <v>113</v>
      </c>
      <c r="M37" s="43">
        <v>5</v>
      </c>
      <c r="N37" s="43">
        <v>5</v>
      </c>
      <c r="O37" s="43">
        <v>5</v>
      </c>
      <c r="P37" s="43">
        <v>5</v>
      </c>
      <c r="Q37" s="27"/>
      <c r="R37" s="28"/>
    </row>
    <row r="38" spans="3:18" ht="25.5" hidden="1" x14ac:dyDescent="0.2">
      <c r="C38" s="3"/>
      <c r="D38" s="90"/>
      <c r="E38" s="91"/>
      <c r="F38" s="15"/>
      <c r="G38" s="22" t="s">
        <v>70</v>
      </c>
      <c r="H38" s="23" t="s">
        <v>71</v>
      </c>
      <c r="I38" s="83">
        <v>65800</v>
      </c>
      <c r="J38" s="83">
        <v>65800</v>
      </c>
      <c r="K38" s="83">
        <v>65800</v>
      </c>
      <c r="L38" s="25" t="s">
        <v>114</v>
      </c>
      <c r="M38" s="42">
        <v>70</v>
      </c>
      <c r="N38" s="42">
        <v>80</v>
      </c>
      <c r="O38" s="51">
        <v>90</v>
      </c>
      <c r="P38" s="51">
        <v>100</v>
      </c>
      <c r="Q38" s="27"/>
      <c r="R38" s="28"/>
    </row>
    <row r="39" spans="3:18" ht="13.5" hidden="1" customHeight="1" x14ac:dyDescent="0.2">
      <c r="C39" s="3"/>
      <c r="D39" s="90"/>
      <c r="E39" s="91"/>
      <c r="F39" s="15"/>
      <c r="G39" s="22" t="s">
        <v>72</v>
      </c>
      <c r="H39" s="23" t="s">
        <v>73</v>
      </c>
      <c r="I39" s="83">
        <v>300000</v>
      </c>
      <c r="J39" s="83">
        <v>300000</v>
      </c>
      <c r="K39" s="83">
        <v>300000</v>
      </c>
      <c r="L39" s="25"/>
      <c r="M39" s="43"/>
      <c r="N39" s="43"/>
      <c r="O39" s="43"/>
      <c r="P39" s="43"/>
      <c r="Q39" s="27"/>
      <c r="R39" s="28"/>
    </row>
    <row r="40" spans="3:18" hidden="1" x14ac:dyDescent="0.2">
      <c r="C40" s="3"/>
      <c r="D40" s="90"/>
      <c r="E40" s="91"/>
      <c r="F40" s="15"/>
      <c r="G40" s="22" t="s">
        <v>74</v>
      </c>
      <c r="H40" s="23" t="s">
        <v>75</v>
      </c>
      <c r="I40" s="83">
        <v>153000</v>
      </c>
      <c r="J40" s="83">
        <v>153000</v>
      </c>
      <c r="K40" s="83">
        <v>153000</v>
      </c>
      <c r="L40" s="25" t="s">
        <v>76</v>
      </c>
      <c r="M40" s="43">
        <v>5050</v>
      </c>
      <c r="N40" s="43">
        <v>5100</v>
      </c>
      <c r="O40" s="43">
        <v>5150</v>
      </c>
      <c r="P40" s="43">
        <v>5200</v>
      </c>
      <c r="Q40" s="27"/>
      <c r="R40" s="28"/>
    </row>
    <row r="41" spans="3:18" ht="25.5" hidden="1" x14ac:dyDescent="0.2">
      <c r="C41" s="3"/>
      <c r="D41" s="90"/>
      <c r="E41" s="91"/>
      <c r="F41" s="15"/>
      <c r="G41" s="22" t="s">
        <v>77</v>
      </c>
      <c r="H41" s="23" t="s">
        <v>78</v>
      </c>
      <c r="I41" s="83">
        <v>3500</v>
      </c>
      <c r="J41" s="83">
        <v>3500</v>
      </c>
      <c r="K41" s="83">
        <v>3500</v>
      </c>
      <c r="L41" s="25" t="s">
        <v>79</v>
      </c>
      <c r="M41" s="43">
        <v>85</v>
      </c>
      <c r="N41" s="43">
        <v>90</v>
      </c>
      <c r="O41" s="43">
        <v>95</v>
      </c>
      <c r="P41" s="43">
        <v>100</v>
      </c>
      <c r="Q41" s="27"/>
      <c r="R41" s="28"/>
    </row>
    <row r="42" spans="3:18" hidden="1" x14ac:dyDescent="0.2">
      <c r="C42" s="3"/>
      <c r="D42" s="90"/>
      <c r="E42" s="91"/>
      <c r="F42" s="15"/>
      <c r="G42" s="22" t="s">
        <v>80</v>
      </c>
      <c r="H42" s="23" t="s">
        <v>81</v>
      </c>
      <c r="I42" s="83">
        <v>5000</v>
      </c>
      <c r="J42" s="83">
        <v>5000</v>
      </c>
      <c r="K42" s="83">
        <v>5000</v>
      </c>
      <c r="L42" s="25" t="s">
        <v>115</v>
      </c>
      <c r="M42" s="43">
        <v>37</v>
      </c>
      <c r="N42" s="43">
        <v>39</v>
      </c>
      <c r="O42" s="43">
        <v>41</v>
      </c>
      <c r="P42" s="43">
        <v>43</v>
      </c>
      <c r="Q42" s="27"/>
      <c r="R42" s="28"/>
    </row>
    <row r="43" spans="3:18" hidden="1" x14ac:dyDescent="0.2">
      <c r="C43" s="3"/>
      <c r="D43" s="90"/>
      <c r="E43" s="91"/>
      <c r="F43" s="15"/>
      <c r="G43" s="22" t="s">
        <v>82</v>
      </c>
      <c r="H43" s="23" t="s">
        <v>17</v>
      </c>
      <c r="I43" s="83">
        <v>163500</v>
      </c>
      <c r="J43" s="83">
        <v>163500</v>
      </c>
      <c r="K43" s="83">
        <v>163500</v>
      </c>
      <c r="L43" s="25" t="s">
        <v>116</v>
      </c>
      <c r="M43" s="43">
        <v>37290</v>
      </c>
      <c r="N43" s="43">
        <v>38790</v>
      </c>
      <c r="O43" s="43">
        <v>40290</v>
      </c>
      <c r="P43" s="43">
        <v>41790</v>
      </c>
      <c r="Q43" s="27"/>
      <c r="R43" s="28"/>
    </row>
    <row r="44" spans="3:18" hidden="1" x14ac:dyDescent="0.2">
      <c r="C44" s="3"/>
      <c r="D44" s="90"/>
      <c r="E44" s="91"/>
      <c r="F44" s="15"/>
      <c r="G44" s="22" t="s">
        <v>83</v>
      </c>
      <c r="H44" s="23" t="s">
        <v>84</v>
      </c>
      <c r="I44" s="83">
        <v>3000</v>
      </c>
      <c r="J44" s="83">
        <v>3000</v>
      </c>
      <c r="K44" s="83">
        <v>3000</v>
      </c>
      <c r="L44" s="25" t="s">
        <v>85</v>
      </c>
      <c r="M44" s="43"/>
      <c r="N44" s="43"/>
      <c r="O44" s="43"/>
      <c r="P44" s="43"/>
      <c r="Q44" s="27"/>
      <c r="R44" s="28"/>
    </row>
    <row r="45" spans="3:18" ht="15" hidden="1" customHeight="1" x14ac:dyDescent="0.2">
      <c r="C45" s="3"/>
      <c r="D45" s="86" t="s">
        <v>91</v>
      </c>
      <c r="E45" s="88" t="s">
        <v>92</v>
      </c>
      <c r="F45" s="52"/>
      <c r="G45" s="53" t="s">
        <v>6</v>
      </c>
      <c r="H45" s="53" t="s">
        <v>86</v>
      </c>
      <c r="I45" s="54">
        <f>I46+I50</f>
        <v>1152000</v>
      </c>
      <c r="J45" s="55">
        <f>J46+J50</f>
        <v>802000</v>
      </c>
      <c r="K45" s="55">
        <f>K46+K50</f>
        <v>802000</v>
      </c>
      <c r="L45" s="56"/>
      <c r="M45" s="57"/>
      <c r="N45" s="57"/>
      <c r="O45" s="57"/>
      <c r="P45" s="57"/>
      <c r="Q45" s="58"/>
      <c r="R45" s="59"/>
    </row>
    <row r="46" spans="3:18" hidden="1" x14ac:dyDescent="0.2">
      <c r="D46" s="86"/>
      <c r="E46" s="88"/>
      <c r="F46" s="52"/>
      <c r="G46" s="60" t="s">
        <v>95</v>
      </c>
      <c r="H46" s="61" t="s">
        <v>96</v>
      </c>
      <c r="I46" s="62">
        <v>1132000</v>
      </c>
      <c r="J46" s="62">
        <v>782000</v>
      </c>
      <c r="K46" s="62">
        <v>782000</v>
      </c>
      <c r="L46" s="61" t="s">
        <v>97</v>
      </c>
      <c r="M46" s="63">
        <v>693</v>
      </c>
      <c r="N46" s="63">
        <v>693</v>
      </c>
      <c r="O46" s="63">
        <v>693</v>
      </c>
      <c r="P46" s="63">
        <v>693</v>
      </c>
      <c r="Q46" s="64"/>
      <c r="R46" s="65"/>
    </row>
    <row r="47" spans="3:18" hidden="1" x14ac:dyDescent="0.2">
      <c r="D47" s="86"/>
      <c r="E47" s="88"/>
      <c r="F47" s="52"/>
      <c r="G47" s="60"/>
      <c r="H47" s="61"/>
      <c r="I47" s="62"/>
      <c r="J47" s="62"/>
      <c r="K47" s="62"/>
      <c r="L47" s="61" t="s">
        <v>125</v>
      </c>
      <c r="M47" s="63">
        <v>0</v>
      </c>
      <c r="N47" s="63">
        <v>3000</v>
      </c>
      <c r="O47" s="63">
        <v>0</v>
      </c>
      <c r="P47" s="63">
        <v>0</v>
      </c>
      <c r="Q47" s="64"/>
      <c r="R47" s="65"/>
    </row>
    <row r="48" spans="3:18" hidden="1" x14ac:dyDescent="0.2">
      <c r="D48" s="86"/>
      <c r="E48" s="88"/>
      <c r="F48" s="52"/>
      <c r="G48" s="60"/>
      <c r="H48" s="61"/>
      <c r="I48" s="62"/>
      <c r="J48" s="62"/>
      <c r="K48" s="62"/>
      <c r="L48" s="61" t="s">
        <v>126</v>
      </c>
      <c r="M48" s="63">
        <v>0</v>
      </c>
      <c r="N48" s="63">
        <v>30</v>
      </c>
      <c r="O48" s="63">
        <v>40</v>
      </c>
      <c r="P48" s="63"/>
      <c r="Q48" s="64"/>
      <c r="R48" s="65"/>
    </row>
    <row r="49" spans="3:18" ht="38.25" hidden="1" x14ac:dyDescent="0.2">
      <c r="D49" s="86"/>
      <c r="E49" s="88"/>
      <c r="F49" s="52"/>
      <c r="G49" s="60"/>
      <c r="H49" s="61"/>
      <c r="I49" s="62"/>
      <c r="J49" s="62"/>
      <c r="K49" s="62"/>
      <c r="L49" s="66" t="s">
        <v>127</v>
      </c>
      <c r="M49" s="63" t="s">
        <v>128</v>
      </c>
      <c r="N49" s="63" t="s">
        <v>128</v>
      </c>
      <c r="O49" s="63" t="s">
        <v>128</v>
      </c>
      <c r="P49" s="63" t="s">
        <v>128</v>
      </c>
      <c r="Q49" s="64"/>
      <c r="R49" s="65"/>
    </row>
    <row r="50" spans="3:18" hidden="1" x14ac:dyDescent="0.2">
      <c r="D50" s="87"/>
      <c r="E50" s="88"/>
      <c r="F50" s="52"/>
      <c r="G50" s="60" t="s">
        <v>98</v>
      </c>
      <c r="H50" s="61" t="s">
        <v>129</v>
      </c>
      <c r="I50" s="62">
        <v>20000</v>
      </c>
      <c r="J50" s="62">
        <v>20000</v>
      </c>
      <c r="K50" s="62">
        <v>20000</v>
      </c>
      <c r="L50" s="61" t="s">
        <v>87</v>
      </c>
      <c r="M50" s="67">
        <v>1132</v>
      </c>
      <c r="N50" s="67">
        <v>1333</v>
      </c>
      <c r="O50" s="67">
        <v>1333</v>
      </c>
      <c r="P50" s="67">
        <v>1333</v>
      </c>
      <c r="Q50" s="64"/>
      <c r="R50" s="65"/>
    </row>
    <row r="51" spans="3:18" ht="25.5" hidden="1" customHeight="1" x14ac:dyDescent="0.2">
      <c r="D51" s="87"/>
      <c r="E51" s="88" t="s">
        <v>93</v>
      </c>
      <c r="F51" s="52"/>
      <c r="G51" s="53" t="s">
        <v>6</v>
      </c>
      <c r="H51" s="53" t="s">
        <v>86</v>
      </c>
      <c r="I51" s="55">
        <f>SUM(I52:I56)</f>
        <v>300000</v>
      </c>
      <c r="J51" s="55">
        <f>SUM(J52:J56)</f>
        <v>250000</v>
      </c>
      <c r="K51" s="55">
        <f>SUM(K52:K56)</f>
        <v>250000</v>
      </c>
      <c r="L51" s="68"/>
      <c r="M51" s="57"/>
      <c r="N51" s="57"/>
      <c r="O51" s="57"/>
      <c r="P51" s="57"/>
      <c r="Q51" s="57"/>
      <c r="R51" s="59"/>
    </row>
    <row r="52" spans="3:18" hidden="1" x14ac:dyDescent="0.2">
      <c r="D52" s="87"/>
      <c r="E52" s="88"/>
      <c r="F52" s="52"/>
      <c r="G52" s="60"/>
      <c r="H52" s="61"/>
      <c r="I52" s="62"/>
      <c r="J52" s="69"/>
      <c r="K52" s="69"/>
      <c r="L52" s="61"/>
      <c r="M52" s="63">
        <v>0</v>
      </c>
      <c r="N52" s="67">
        <v>1000</v>
      </c>
      <c r="O52" s="67"/>
      <c r="P52" s="67"/>
      <c r="Q52" s="64"/>
      <c r="R52" s="65"/>
    </row>
    <row r="53" spans="3:18" hidden="1" x14ac:dyDescent="0.2">
      <c r="D53" s="87"/>
      <c r="E53" s="88"/>
      <c r="F53" s="52"/>
      <c r="G53" s="60"/>
      <c r="H53" s="61"/>
      <c r="I53" s="62"/>
      <c r="J53" s="69"/>
      <c r="K53" s="69"/>
      <c r="L53" s="61"/>
      <c r="M53" s="63">
        <v>0</v>
      </c>
      <c r="N53" s="63">
        <v>10</v>
      </c>
      <c r="O53" s="63">
        <v>20</v>
      </c>
      <c r="P53" s="63">
        <v>30</v>
      </c>
      <c r="Q53" s="64"/>
      <c r="R53" s="65"/>
    </row>
    <row r="54" spans="3:18" ht="25.5" hidden="1" x14ac:dyDescent="0.2">
      <c r="D54" s="87"/>
      <c r="E54" s="88"/>
      <c r="F54" s="52"/>
      <c r="G54" s="60" t="s">
        <v>98</v>
      </c>
      <c r="H54" s="61" t="s">
        <v>99</v>
      </c>
      <c r="I54" s="62">
        <v>300000</v>
      </c>
      <c r="J54" s="69">
        <v>250000</v>
      </c>
      <c r="K54" s="69">
        <v>250000</v>
      </c>
      <c r="L54" s="61" t="s">
        <v>100</v>
      </c>
      <c r="M54" s="70">
        <v>0</v>
      </c>
      <c r="N54" s="64" t="s">
        <v>103</v>
      </c>
      <c r="O54" s="64" t="s">
        <v>104</v>
      </c>
      <c r="P54" s="64" t="s">
        <v>105</v>
      </c>
      <c r="Q54" s="64"/>
      <c r="R54" s="65"/>
    </row>
    <row r="55" spans="3:18" hidden="1" x14ac:dyDescent="0.2">
      <c r="D55" s="87"/>
      <c r="E55" s="88"/>
      <c r="F55" s="52"/>
      <c r="G55" s="60"/>
      <c r="H55" s="61"/>
      <c r="I55" s="62"/>
      <c r="J55" s="69"/>
      <c r="K55" s="69"/>
      <c r="L55" s="61"/>
      <c r="M55" s="70"/>
      <c r="N55" s="64"/>
      <c r="O55" s="64"/>
      <c r="P55" s="64"/>
      <c r="Q55" s="64"/>
      <c r="R55" s="65"/>
    </row>
    <row r="56" spans="3:18" hidden="1" x14ac:dyDescent="0.2">
      <c r="D56" s="87"/>
      <c r="E56" s="88"/>
      <c r="F56" s="52"/>
      <c r="G56" s="60"/>
      <c r="H56" s="61"/>
      <c r="I56" s="62"/>
      <c r="J56" s="69"/>
      <c r="K56" s="69"/>
      <c r="L56" s="61"/>
      <c r="M56" s="70"/>
      <c r="N56" s="64"/>
      <c r="O56" s="64"/>
      <c r="P56" s="64"/>
      <c r="Q56" s="64"/>
      <c r="R56" s="65"/>
    </row>
    <row r="57" spans="3:18" ht="15" hidden="1" customHeight="1" x14ac:dyDescent="0.2">
      <c r="D57" s="87"/>
      <c r="E57" s="89" t="s">
        <v>94</v>
      </c>
      <c r="F57" s="71"/>
      <c r="G57" s="53" t="s">
        <v>88</v>
      </c>
      <c r="H57" s="53" t="s">
        <v>101</v>
      </c>
      <c r="I57" s="55">
        <f>SUM(I58:I58)</f>
        <v>331235</v>
      </c>
      <c r="J57" s="55">
        <f>SUM(J58:J58)</f>
        <v>331235</v>
      </c>
      <c r="K57" s="55">
        <f>SUM(K58:K58)</f>
        <v>331235</v>
      </c>
      <c r="L57" s="68"/>
      <c r="M57" s="72"/>
      <c r="N57" s="72"/>
      <c r="O57" s="72"/>
      <c r="P57" s="72"/>
      <c r="Q57" s="72"/>
      <c r="R57" s="59"/>
    </row>
    <row r="58" spans="3:18" ht="28.5" hidden="1" customHeight="1" thickBot="1" x14ac:dyDescent="0.25">
      <c r="D58" s="87"/>
      <c r="E58" s="89"/>
      <c r="F58" s="71"/>
      <c r="G58" s="60" t="s">
        <v>102</v>
      </c>
      <c r="H58" s="66" t="s">
        <v>89</v>
      </c>
      <c r="I58" s="62">
        <v>331235</v>
      </c>
      <c r="J58" s="62">
        <v>331235</v>
      </c>
      <c r="K58" s="62">
        <v>331235</v>
      </c>
      <c r="L58" s="66" t="s">
        <v>90</v>
      </c>
      <c r="M58" s="67">
        <v>1402</v>
      </c>
      <c r="N58" s="67">
        <v>1550</v>
      </c>
      <c r="O58" s="67">
        <v>1600</v>
      </c>
      <c r="P58" s="67">
        <v>1650</v>
      </c>
      <c r="Q58" s="64"/>
      <c r="R58" s="65"/>
    </row>
    <row r="59" spans="3:18" s="1" customFormat="1" ht="22.5" customHeight="1" thickBot="1" x14ac:dyDescent="0.25">
      <c r="C59" s="2"/>
      <c r="D59" s="73"/>
      <c r="E59" s="74"/>
      <c r="F59" s="74"/>
      <c r="G59" s="74"/>
      <c r="H59" s="85" t="s">
        <v>161</v>
      </c>
      <c r="I59" s="75">
        <v>13353750</v>
      </c>
      <c r="J59" s="75">
        <v>16700000</v>
      </c>
      <c r="K59" s="75">
        <v>11700000</v>
      </c>
      <c r="L59" s="74"/>
      <c r="M59" s="76"/>
      <c r="N59" s="76"/>
      <c r="O59" s="76"/>
      <c r="P59" s="76"/>
      <c r="Q59" s="78"/>
      <c r="R59" s="77"/>
    </row>
    <row r="62" spans="3:18" x14ac:dyDescent="0.2">
      <c r="C62" s="3"/>
      <c r="D62" s="3"/>
      <c r="E62" s="3"/>
      <c r="F62" s="3"/>
      <c r="I62" s="12"/>
      <c r="J62" s="12"/>
      <c r="K62" s="12"/>
      <c r="L62" s="3"/>
      <c r="M62" s="3"/>
      <c r="N62" s="3"/>
      <c r="O62" s="3"/>
      <c r="P62" s="3"/>
      <c r="Q62" s="3"/>
    </row>
  </sheetData>
  <mergeCells count="35">
    <mergeCell ref="O9:O13"/>
    <mergeCell ref="G9:G13"/>
    <mergeCell ref="H9:H13"/>
    <mergeCell ref="F4:F8"/>
    <mergeCell ref="K9:K13"/>
    <mergeCell ref="L9:L13"/>
    <mergeCell ref="M9:M13"/>
    <mergeCell ref="N9:N13"/>
    <mergeCell ref="I9:I13"/>
    <mergeCell ref="J9:J13"/>
    <mergeCell ref="E9:E16"/>
    <mergeCell ref="D1:R1"/>
    <mergeCell ref="Q3:R3"/>
    <mergeCell ref="D4:D8"/>
    <mergeCell ref="E4:E8"/>
    <mergeCell ref="D9:D16"/>
    <mergeCell ref="Q16:R16"/>
    <mergeCell ref="Q15:R15"/>
    <mergeCell ref="Q4:R4"/>
    <mergeCell ref="F9:F13"/>
    <mergeCell ref="F15:F16"/>
    <mergeCell ref="P9:P13"/>
    <mergeCell ref="Q8:R8"/>
    <mergeCell ref="Q9:R13"/>
    <mergeCell ref="D45:D58"/>
    <mergeCell ref="E45:E50"/>
    <mergeCell ref="E51:E56"/>
    <mergeCell ref="E57:E58"/>
    <mergeCell ref="D17:D29"/>
    <mergeCell ref="E17:E22"/>
    <mergeCell ref="E23:E27"/>
    <mergeCell ref="E28:E29"/>
    <mergeCell ref="D30:D44"/>
    <mergeCell ref="E30:E32"/>
    <mergeCell ref="E33:E44"/>
  </mergeCells>
  <pageMargins left="0.19685039370078741" right="0.19685039370078741" top="0.74803149606299213" bottom="0.74803149606299213" header="0.31496062992125984" footer="0.31496062992125984"/>
  <pageSetup paperSize="8" scale="91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UO za gospodarstvo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Natalija</cp:lastModifiedBy>
  <cp:lastPrinted>2016-12-01T09:21:23Z</cp:lastPrinted>
  <dcterms:created xsi:type="dcterms:W3CDTF">2013-10-11T18:13:55Z</dcterms:created>
  <dcterms:modified xsi:type="dcterms:W3CDTF">2016-12-28T10:19:20Z</dcterms:modified>
</cp:coreProperties>
</file>