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1445" firstSheet="3" activeTab="7"/>
  </bookViews>
  <sheets>
    <sheet name="Naslovna stranica" sheetId="1" r:id="rId1"/>
    <sheet name="Ekonomska klasifikacija" sheetId="2" r:id="rId2"/>
    <sheet name="Izvori financiranja" sheetId="3" r:id="rId3"/>
    <sheet name="Funkcijska klasifikacija" sheetId="4" r:id="rId4"/>
    <sheet name="Rač.financ.-ekon.klasifikacija" sheetId="5" r:id="rId5"/>
    <sheet name="Anal.prikaz Rač.financiranja" sheetId="6" r:id="rId6"/>
    <sheet name="Rač.finan.prema izvorima" sheetId="7" r:id="rId7"/>
    <sheet name="Organizacijska klasifikacija" sheetId="8" r:id="rId8"/>
    <sheet name="Programska klasifikacija" sheetId="9" r:id="rId9"/>
  </sheets>
  <calcPr calcId="145621"/>
</workbook>
</file>

<file path=xl/calcChain.xml><?xml version="1.0" encoding="utf-8"?>
<calcChain xmlns="http://schemas.openxmlformats.org/spreadsheetml/2006/main">
  <c r="W49" i="3" l="1"/>
  <c r="W48" i="3"/>
  <c r="O925" i="9" l="1"/>
  <c r="O959" i="9" l="1"/>
  <c r="O958" i="9"/>
  <c r="O957" i="9"/>
  <c r="W46" i="3"/>
  <c r="W45" i="3"/>
  <c r="U46" i="3"/>
  <c r="U45" i="3"/>
  <c r="S45" i="3"/>
  <c r="O733" i="9"/>
  <c r="M733" i="9"/>
  <c r="O734" i="9"/>
  <c r="O727" i="9"/>
  <c r="M727" i="9"/>
  <c r="O728" i="9"/>
  <c r="O931" i="9"/>
  <c r="O930" i="9"/>
  <c r="O929" i="9"/>
  <c r="O736" i="9" l="1"/>
  <c r="O722" i="9"/>
  <c r="O829" i="9" l="1"/>
  <c r="A829" i="9"/>
  <c r="O721" i="9" l="1"/>
  <c r="O501" i="9"/>
  <c r="U167" i="2"/>
  <c r="U154" i="2"/>
  <c r="U153" i="2"/>
  <c r="W152" i="2"/>
  <c r="U152" i="2"/>
  <c r="W151" i="2"/>
  <c r="U151" i="2"/>
  <c r="U144" i="2"/>
  <c r="U143" i="2"/>
  <c r="W139" i="2"/>
  <c r="U139" i="2"/>
  <c r="O1223" i="9" l="1"/>
  <c r="O1211" i="9"/>
  <c r="O1212" i="9"/>
  <c r="O1213" i="9"/>
  <c r="O1258" i="9"/>
  <c r="M1259" i="9"/>
  <c r="O1265" i="9"/>
  <c r="O1263" i="9"/>
  <c r="O1260" i="9"/>
  <c r="O1255" i="9"/>
  <c r="M1255" i="9"/>
  <c r="O1252" i="9"/>
  <c r="M1252" i="9"/>
  <c r="M1248" i="9"/>
  <c r="O1248" i="9" s="1"/>
  <c r="M1240" i="9"/>
  <c r="O1240" i="9" s="1"/>
  <c r="M1234" i="9"/>
  <c r="O1234" i="9" s="1"/>
  <c r="O1221" i="9"/>
  <c r="O1220" i="9"/>
  <c r="M720" i="9"/>
  <c r="O720" i="9" s="1"/>
  <c r="M13" i="9"/>
  <c r="M12" i="9" s="1"/>
  <c r="O12" i="9" s="1"/>
  <c r="O570" i="9"/>
  <c r="O569" i="9"/>
  <c r="O577" i="9"/>
  <c r="O566" i="9"/>
  <c r="O595" i="9"/>
  <c r="M622" i="9"/>
  <c r="O622" i="9" s="1"/>
  <c r="M616" i="9"/>
  <c r="O616" i="9" s="1"/>
  <c r="M606" i="9"/>
  <c r="O606" i="9" s="1"/>
  <c r="M599" i="9"/>
  <c r="O599" i="9" s="1"/>
  <c r="M596" i="9"/>
  <c r="O596" i="9" s="1"/>
  <c r="M1222" i="9" l="1"/>
  <c r="O1222" i="9" s="1"/>
  <c r="M594" i="9"/>
  <c r="O13" i="9"/>
  <c r="O485" i="9"/>
  <c r="O483" i="9"/>
  <c r="O482" i="9"/>
  <c r="O481" i="9"/>
  <c r="O480" i="9"/>
  <c r="O479" i="9"/>
  <c r="O478" i="9"/>
  <c r="O477" i="9"/>
  <c r="O476" i="9"/>
  <c r="M533" i="9"/>
  <c r="O533" i="9" s="1"/>
  <c r="O529" i="9"/>
  <c r="O497" i="9"/>
  <c r="O475" i="9"/>
  <c r="O402" i="9"/>
  <c r="O345" i="9"/>
  <c r="O344" i="9"/>
  <c r="O343" i="9"/>
  <c r="O342" i="9"/>
  <c r="O341" i="9"/>
  <c r="O456" i="9"/>
  <c r="O446" i="9"/>
  <c r="O415" i="9"/>
  <c r="M391" i="9"/>
  <c r="O375" i="9"/>
  <c r="M372" i="9"/>
  <c r="O372" i="9" s="1"/>
  <c r="M354" i="9"/>
  <c r="O354" i="9" s="1"/>
  <c r="M353" i="9"/>
  <c r="O353" i="9" s="1"/>
  <c r="O361" i="9"/>
  <c r="O355" i="9"/>
  <c r="M578" i="9" l="1"/>
  <c r="O578" i="9" s="1"/>
  <c r="O594" i="9"/>
  <c r="M370" i="9"/>
  <c r="V22" i="8"/>
  <c r="V21" i="8"/>
  <c r="V20" i="8"/>
  <c r="V19" i="8"/>
  <c r="V17" i="8"/>
  <c r="V16" i="8"/>
  <c r="V15" i="8"/>
  <c r="V14" i="8"/>
  <c r="V13" i="8"/>
  <c r="V12" i="8"/>
  <c r="V11" i="8"/>
  <c r="V10" i="8"/>
  <c r="T10" i="8"/>
  <c r="T19" i="8"/>
  <c r="T11" i="8"/>
  <c r="U25" i="7" l="1"/>
  <c r="W17" i="7"/>
  <c r="U17" i="7"/>
  <c r="U10" i="7"/>
  <c r="M25" i="7"/>
  <c r="M17" i="7"/>
  <c r="T51" i="6" l="1"/>
  <c r="W56" i="6" l="1"/>
  <c r="M56" i="6"/>
  <c r="U56" i="6" s="1"/>
  <c r="U46" i="6"/>
  <c r="U45" i="6"/>
  <c r="U40" i="6"/>
  <c r="W39" i="6"/>
  <c r="U39" i="6"/>
  <c r="W38" i="6"/>
  <c r="U38" i="6"/>
  <c r="M38" i="6"/>
  <c r="W37" i="6"/>
  <c r="U37" i="6"/>
  <c r="W10" i="6"/>
  <c r="U10" i="6"/>
  <c r="W31" i="5"/>
  <c r="U31" i="5"/>
  <c r="W25" i="5"/>
  <c r="W24" i="5"/>
  <c r="W23" i="5"/>
  <c r="U26" i="5"/>
  <c r="U28" i="5"/>
  <c r="U27" i="5"/>
  <c r="U25" i="5"/>
  <c r="U24" i="5"/>
  <c r="U23" i="5"/>
  <c r="W10" i="5"/>
  <c r="U10" i="5"/>
  <c r="M31" i="5"/>
  <c r="M24" i="5"/>
  <c r="O34" i="4" l="1"/>
  <c r="Q19" i="4"/>
  <c r="Q31" i="4"/>
  <c r="O52" i="4"/>
  <c r="O57" i="4"/>
  <c r="Q57" i="4"/>
  <c r="Q56" i="4"/>
  <c r="Q54" i="4"/>
  <c r="O54" i="4"/>
  <c r="Q53" i="4"/>
  <c r="O53" i="4"/>
  <c r="Q52" i="4"/>
  <c r="Q51" i="4"/>
  <c r="O51" i="4"/>
  <c r="Q50" i="4"/>
  <c r="Q48" i="4"/>
  <c r="O48" i="4"/>
  <c r="Q47" i="4"/>
  <c r="O47" i="4"/>
  <c r="Q46" i="4"/>
  <c r="O46" i="4"/>
  <c r="Q45" i="4"/>
  <c r="O45" i="4"/>
  <c r="Q44" i="4"/>
  <c r="O44" i="4"/>
  <c r="Q43" i="4"/>
  <c r="Q42" i="4"/>
  <c r="O42" i="4"/>
  <c r="Q41" i="4"/>
  <c r="O41" i="4"/>
  <c r="Q40" i="4"/>
  <c r="O40" i="4"/>
  <c r="Q38" i="4"/>
  <c r="O38" i="4"/>
  <c r="Q37" i="4"/>
  <c r="O37" i="4"/>
  <c r="Q36" i="4"/>
  <c r="O36" i="4"/>
  <c r="Q35" i="4"/>
  <c r="O35" i="4"/>
  <c r="Q34" i="4"/>
  <c r="Q33" i="4"/>
  <c r="O33" i="4"/>
  <c r="Q30" i="4"/>
  <c r="O30" i="4"/>
  <c r="Q29" i="4"/>
  <c r="O29" i="4"/>
  <c r="Q28" i="4"/>
  <c r="O28" i="4"/>
  <c r="Q27" i="4"/>
  <c r="Q26" i="4"/>
  <c r="O26" i="4"/>
  <c r="Q24" i="4"/>
  <c r="O24" i="4"/>
  <c r="Q23" i="4"/>
  <c r="Q22" i="4"/>
  <c r="O22" i="4"/>
  <c r="O21" i="4"/>
  <c r="Q20" i="4"/>
  <c r="O20" i="4"/>
  <c r="Q18" i="4"/>
  <c r="O18" i="4"/>
  <c r="Q17" i="4"/>
  <c r="O17" i="4"/>
  <c r="Q14" i="4"/>
  <c r="O14" i="4"/>
  <c r="Q13" i="4"/>
  <c r="Q12" i="4"/>
  <c r="O12" i="4"/>
  <c r="Q11" i="4"/>
  <c r="O11" i="4"/>
  <c r="Q10" i="4"/>
  <c r="O10" i="4"/>
  <c r="M45" i="4" l="1"/>
  <c r="M10" i="4" s="1"/>
  <c r="M40" i="4"/>
  <c r="M17" i="4"/>
  <c r="U44" i="3" l="1"/>
  <c r="U43" i="3"/>
  <c r="W29" i="3"/>
  <c r="W28" i="3"/>
  <c r="W27" i="3"/>
  <c r="W26" i="3"/>
  <c r="U26" i="3"/>
  <c r="S37" i="3"/>
  <c r="W42" i="3" l="1"/>
  <c r="W41" i="3"/>
  <c r="W40" i="3"/>
  <c r="W39" i="3"/>
  <c r="W38" i="3"/>
  <c r="W37" i="3"/>
  <c r="U41" i="3"/>
  <c r="U40" i="3"/>
  <c r="U39" i="3"/>
  <c r="U38" i="3"/>
  <c r="U37" i="3"/>
  <c r="W36" i="3"/>
  <c r="W35" i="3"/>
  <c r="W34" i="3"/>
  <c r="U36" i="3"/>
  <c r="U35" i="3"/>
  <c r="U34" i="3"/>
  <c r="U28" i="3"/>
  <c r="U27" i="3"/>
  <c r="S25" i="3"/>
  <c r="U25" i="3" l="1"/>
  <c r="W25" i="3"/>
  <c r="U188" i="2"/>
  <c r="W187" i="2"/>
  <c r="U187" i="2"/>
  <c r="U186" i="2"/>
  <c r="W185" i="2"/>
  <c r="U185" i="2"/>
  <c r="W184" i="2"/>
  <c r="U184" i="2"/>
  <c r="U181" i="2"/>
  <c r="W180" i="2"/>
  <c r="U180" i="2"/>
  <c r="V179" i="2"/>
  <c r="W178" i="2"/>
  <c r="U178" i="2"/>
  <c r="U174" i="2"/>
  <c r="U175" i="2"/>
  <c r="U177" i="2"/>
  <c r="U173" i="2"/>
  <c r="W172" i="2"/>
  <c r="U172" i="2"/>
  <c r="U169" i="2"/>
  <c r="W168" i="2"/>
  <c r="U168" i="2"/>
  <c r="W166" i="2"/>
  <c r="U166" i="2"/>
  <c r="U165" i="2"/>
  <c r="W164" i="2"/>
  <c r="U164" i="2"/>
  <c r="W163" i="2"/>
  <c r="U163" i="2"/>
  <c r="W162" i="2"/>
  <c r="U162" i="2"/>
  <c r="U132" i="2"/>
  <c r="U133" i="2"/>
  <c r="U134" i="2"/>
  <c r="U131" i="2"/>
  <c r="W130" i="2"/>
  <c r="U130" i="2"/>
  <c r="U129" i="2"/>
  <c r="W127" i="2"/>
  <c r="U127" i="2"/>
  <c r="W126" i="2"/>
  <c r="U126" i="2"/>
  <c r="U120" i="2"/>
  <c r="U121" i="2"/>
  <c r="U122" i="2"/>
  <c r="U123" i="2"/>
  <c r="U124" i="2"/>
  <c r="U125" i="2"/>
  <c r="U119" i="2"/>
  <c r="W118" i="2"/>
  <c r="U118" i="2"/>
  <c r="U108" i="2"/>
  <c r="U109" i="2"/>
  <c r="U110" i="2"/>
  <c r="U111" i="2"/>
  <c r="U112" i="2"/>
  <c r="U113" i="2"/>
  <c r="U114" i="2"/>
  <c r="U115" i="2"/>
  <c r="U107" i="2"/>
  <c r="W106" i="2"/>
  <c r="U106" i="2"/>
  <c r="U101" i="2"/>
  <c r="U102" i="2"/>
  <c r="U103" i="2"/>
  <c r="U104" i="2"/>
  <c r="U105" i="2"/>
  <c r="U100" i="2"/>
  <c r="W99" i="2"/>
  <c r="U99" i="2"/>
  <c r="U96" i="2"/>
  <c r="U97" i="2"/>
  <c r="U98" i="2"/>
  <c r="U95" i="2"/>
  <c r="W94" i="2"/>
  <c r="U94" i="2"/>
  <c r="W93" i="2"/>
  <c r="U93" i="2"/>
  <c r="U92" i="2"/>
  <c r="U91" i="2"/>
  <c r="W90" i="2"/>
  <c r="U90" i="2"/>
  <c r="U89" i="2"/>
  <c r="W88" i="2"/>
  <c r="U88" i="2"/>
  <c r="U86" i="2"/>
  <c r="W85" i="2"/>
  <c r="U85" i="2"/>
  <c r="W84" i="2"/>
  <c r="U84" i="2"/>
  <c r="W83" i="2"/>
  <c r="U83" i="2"/>
  <c r="U79" i="2"/>
  <c r="U78" i="2"/>
  <c r="W77" i="2"/>
  <c r="U77" i="2"/>
  <c r="W76" i="2"/>
  <c r="U76" i="2"/>
  <c r="U75" i="2"/>
  <c r="W74" i="2"/>
  <c r="U74" i="2"/>
  <c r="W73" i="2"/>
  <c r="U73" i="2"/>
  <c r="W72" i="2"/>
  <c r="U72" i="2"/>
  <c r="W70" i="2"/>
  <c r="W69" i="2"/>
  <c r="U71" i="2"/>
  <c r="U70" i="2"/>
  <c r="U69" i="2"/>
  <c r="U68" i="2"/>
  <c r="W66" i="2"/>
  <c r="U66" i="2"/>
  <c r="U65" i="2"/>
  <c r="W63" i="2"/>
  <c r="U63" i="2"/>
  <c r="W62" i="2"/>
  <c r="U62" i="2"/>
  <c r="U61" i="2"/>
  <c r="U60" i="2"/>
  <c r="W59" i="2"/>
  <c r="U59" i="2"/>
  <c r="U57" i="2"/>
  <c r="U58" i="2"/>
  <c r="U56" i="2"/>
  <c r="W55" i="2"/>
  <c r="U55" i="2"/>
  <c r="U53" i="2"/>
  <c r="W51" i="2"/>
  <c r="U51" i="2"/>
  <c r="W50" i="2"/>
  <c r="U50" i="2"/>
  <c r="U48" i="2"/>
  <c r="U49" i="2"/>
  <c r="U47" i="2"/>
  <c r="W46" i="2"/>
  <c r="U46" i="2"/>
  <c r="U44" i="2"/>
  <c r="U43" i="2"/>
  <c r="W42" i="2"/>
  <c r="U42" i="2"/>
  <c r="W41" i="2"/>
  <c r="U41" i="2"/>
  <c r="U40" i="2"/>
  <c r="U39" i="2"/>
  <c r="W38" i="2"/>
  <c r="U38" i="2"/>
  <c r="U37" i="2"/>
  <c r="U36" i="2"/>
  <c r="W35" i="2"/>
  <c r="U35" i="2"/>
  <c r="U34" i="2"/>
  <c r="W33" i="2"/>
  <c r="U33" i="2"/>
  <c r="U32" i="2"/>
  <c r="U31" i="2"/>
  <c r="W30" i="2"/>
  <c r="U30" i="2"/>
  <c r="U29" i="2"/>
  <c r="U28" i="2"/>
  <c r="W27" i="2"/>
  <c r="U27" i="2"/>
  <c r="W26" i="2"/>
  <c r="U26" i="2"/>
  <c r="U25" i="2"/>
  <c r="U24" i="2"/>
  <c r="W23" i="2"/>
  <c r="U23" i="2"/>
  <c r="U22" i="2"/>
  <c r="U21" i="2"/>
  <c r="W20" i="2"/>
  <c r="U20" i="2"/>
  <c r="U14" i="2"/>
  <c r="U15" i="2"/>
  <c r="U16" i="2"/>
  <c r="U19" i="2"/>
  <c r="U13" i="2"/>
  <c r="W12" i="2"/>
  <c r="U12" i="2"/>
  <c r="W11" i="2"/>
  <c r="U11" i="2"/>
  <c r="W10" i="2"/>
  <c r="U10" i="2"/>
  <c r="S162" i="2"/>
  <c r="S184" i="2"/>
  <c r="S185" i="2"/>
  <c r="S172" i="2"/>
  <c r="S168" i="2" s="1"/>
  <c r="S84" i="2"/>
  <c r="S83" i="2" s="1"/>
  <c r="S126" i="2"/>
  <c r="S93" i="2"/>
  <c r="S130" i="2"/>
  <c r="S118" i="2"/>
  <c r="S106" i="2"/>
  <c r="S99" i="2"/>
  <c r="S94" i="2"/>
  <c r="S62" i="2" l="1"/>
  <c r="S42" i="2"/>
  <c r="S41" i="2" s="1"/>
  <c r="S10" i="2" s="1"/>
  <c r="W19" i="1" l="1"/>
  <c r="W20" i="1"/>
  <c r="W22" i="1"/>
  <c r="W18" i="1"/>
  <c r="U19" i="1"/>
  <c r="U20" i="1"/>
  <c r="U21" i="1"/>
  <c r="U22" i="1"/>
  <c r="U18" i="1"/>
  <c r="W11" i="1"/>
  <c r="W12" i="1"/>
  <c r="W13" i="1"/>
  <c r="W14" i="1"/>
  <c r="W10" i="1"/>
  <c r="U11" i="1"/>
  <c r="U12" i="1"/>
  <c r="U13" i="1"/>
  <c r="U14" i="1"/>
  <c r="U10" i="1"/>
  <c r="S12" i="1"/>
  <c r="S15" i="1"/>
  <c r="W15" i="1" s="1"/>
  <c r="S16" i="1" l="1"/>
  <c r="U15" i="1"/>
  <c r="S24" i="1" l="1"/>
  <c r="U24" i="1" s="1"/>
  <c r="U16" i="1"/>
  <c r="W16" i="1"/>
</calcChain>
</file>

<file path=xl/sharedStrings.xml><?xml version="1.0" encoding="utf-8"?>
<sst xmlns="http://schemas.openxmlformats.org/spreadsheetml/2006/main" count="4767" uniqueCount="804">
  <si>
    <t>Grad Novska</t>
  </si>
  <si>
    <t/>
  </si>
  <si>
    <t>Trg dr. Franje Tuđmana 2</t>
  </si>
  <si>
    <t>44330 NOVSKA</t>
  </si>
  <si>
    <t>OIB: 09112913581</t>
  </si>
  <si>
    <t>Izvještaj o izvršenju proračuna</t>
  </si>
  <si>
    <t>Za razdoblje od 01.01.2021. do 31.12.2021.</t>
  </si>
  <si>
    <t>Izvršenje 2020.</t>
  </si>
  <si>
    <t>Izvorni plan 2021.</t>
  </si>
  <si>
    <t>Tekući plan 2021.</t>
  </si>
  <si>
    <t>Izvršenje 2021.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</si>
  <si>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</si>
  <si>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</si>
  <si>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</si>
  <si>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</si>
  <si>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</si>
  <si>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</si>
  <si>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</si>
  <si>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</si>
  <si>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</si>
  <si>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>6 Prihodi poslovanja</t>
  </si>
  <si>
    <t>7 Prihodi od prodaje nefinancijske imovine</t>
  </si>
  <si>
    <t xml:space="preserve"> UKUPNI PRIHODI</t>
  </si>
  <si>
    <t xml:space="preserve">3 Rashodi poslovanja                                                                                  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</si>
  <si>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</si>
  <si>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</si>
  <si>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</si>
  <si>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</si>
  <si>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</si>
  <si>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</si>
  <si>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>VIŠAK / MANJAK + NETO ZADUŽIVANJE / FINANCIRANJE + KORIŠTENO U PRETHODNIM GODINAMA</t>
  </si>
  <si>
    <t>Prihodi i rashodi prema ekonomskoj klasifikaciji</t>
  </si>
  <si>
    <t>Indeks  3/1</t>
  </si>
  <si>
    <t>Indeks  3/2</t>
  </si>
  <si>
    <t>61 Prihodi od poreza</t>
  </si>
  <si>
    <t>611 Porez i prirez na dohodak</t>
  </si>
  <si>
    <t>6111 Porez i prirez na dohodak od nesamostalnog rada</t>
  </si>
  <si>
    <t>6112 Porez i prirez na dohodak od samostalnih djelatnosti</t>
  </si>
  <si>
    <t>6113 Porez i prirez na dohodak od imovine i imovinskih prava</t>
  </si>
  <si>
    <t>6114 Porez i prirez na dohodak od kapitala</t>
  </si>
  <si>
    <t>6115 Porez i prirez na dohodak po godišnjoj prijavi</t>
  </si>
  <si>
    <t>6116 Porez i prirez na dohodak utvrđen u postupku nadzora za prethodne godine</t>
  </si>
  <si>
    <t xml:space="preserve">6117 Povrat poreza i prireza na dohodak po godišnjoj prijavi                                             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</si>
  <si>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</si>
  <si>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</si>
  <si>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</si>
  <si>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</si>
  <si>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</si>
  <si>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</si>
  <si>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</si>
  <si>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</si>
  <si>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</si>
  <si>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</si>
  <si>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</si>
  <si>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>6341 Tekuće pomoći od izvanproračunskih korisnika</t>
  </si>
  <si>
    <t>6342 Kapitalne pomoći od izvanproračunskih korisnika</t>
  </si>
  <si>
    <t>635 Pomoći izravnanja za decentralizirane funkcije</t>
  </si>
  <si>
    <t>6351 Tekuće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</si>
  <si>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</si>
  <si>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</si>
  <si>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</si>
  <si>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iz državnog proračuna temeljem prijenosa EU sredstava</t>
  </si>
  <si>
    <t>6381 Tekuće pomoći iz državnog proračuna temeljem prijenosa EU sredstava</t>
  </si>
  <si>
    <t>6382 Kapitalne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</si>
  <si>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</si>
  <si>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</si>
  <si>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</si>
  <si>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</si>
  <si>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6416 Prihodi od dividendi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</si>
  <si>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</si>
  <si>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</si>
  <si>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</si>
  <si>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</si>
  <si>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</si>
  <si>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</si>
  <si>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</si>
  <si>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</si>
  <si>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</si>
  <si>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>652 Prihodi po posebnim propisima</t>
  </si>
  <si>
    <t xml:space="preserve">6522 Prihodi vodnog gospodarstva                                                                         </t>
  </si>
  <si>
    <t>6524 Doprinosi za šume</t>
  </si>
  <si>
    <t>6526 Ostali nespomenuti prihodi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</si>
  <si>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</si>
  <si>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</si>
  <si>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</si>
  <si>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>66 Prihodi od prodaje proizvoda i robe te pruženih usluga i prihodi od donacija</t>
  </si>
  <si>
    <t>661 Prihodi od prodaje proizvoda i robe te pruženih usluga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</si>
  <si>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</si>
  <si>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</si>
  <si>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općeg proračuna</t>
  </si>
  <si>
    <t>6631 Tekuće donacije</t>
  </si>
  <si>
    <t>6632 Kapitalne donacije</t>
  </si>
  <si>
    <t xml:space="preserve">68 Kazne, upravne mjere i ostali prihodi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</si>
  <si>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</si>
  <si>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</si>
  <si>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</si>
  <si>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</si>
  <si>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</si>
  <si>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</si>
  <si>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</si>
  <si>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</si>
  <si>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7212 Poslovni objekti</t>
  </si>
  <si>
    <t>7213 Ceste, željeznice i ostali prometni objekti</t>
  </si>
  <si>
    <t>722 Prihodi od prodaje postrojenja i opreme</t>
  </si>
  <si>
    <t>7227 Uređaji, strojevi i oprema za ostale namjene</t>
  </si>
  <si>
    <t>31 Rashodi za zaposlene</t>
  </si>
  <si>
    <t xml:space="preserve">311 Plaće (Bruto)                                                                                       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</si>
  <si>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</si>
  <si>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</si>
  <si>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</si>
  <si>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</si>
  <si>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</si>
  <si>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3131 Doprinosi za mirovinsko osiguranje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</si>
  <si>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</si>
  <si>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</si>
  <si>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</si>
  <si>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</si>
  <si>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</si>
  <si>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</si>
  <si>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 xml:space="preserve">3214 Ostale naknade troškova zaposlenima                                                                 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</si>
  <si>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</si>
  <si>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</si>
  <si>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</si>
  <si>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</si>
  <si>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</si>
  <si>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</si>
  <si>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 xml:space="preserve">3227 Službena, radna i zaštitna odjeća i obuća                                                           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</si>
  <si>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</si>
  <si>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</si>
  <si>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</si>
  <si>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</si>
  <si>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</si>
  <si>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</si>
  <si>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</si>
  <si>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</si>
  <si>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</si>
  <si>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</si>
  <si>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</si>
  <si>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</si>
  <si>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>329 Ostali nespomenuti rashodi poslovanja</t>
  </si>
  <si>
    <t xml:space="preserve">3291 Naknade za rad predstavničkih i izvršnih tijela, povjerenstava i slično                             </t>
  </si>
  <si>
    <t>3292 Premije osiguranja</t>
  </si>
  <si>
    <t>3293 Reprezentacija</t>
  </si>
  <si>
    <t>3294 Članarine i norme</t>
  </si>
  <si>
    <t xml:space="preserve">3295 Pristojbe i naknade                                                                                 </t>
  </si>
  <si>
    <t>3296 Troškovi sudskih postupaka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</si>
  <si>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</si>
  <si>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</si>
  <si>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</si>
  <si>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</si>
  <si>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</si>
  <si>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 xml:space="preserve">3432 Negativne tečajne razlike i razlike zbog primjene valutne klauzule                                  </t>
  </si>
  <si>
    <t>3433 Zatezne kamate</t>
  </si>
  <si>
    <t>3434 Ostali nespomenuti financijski rashodi</t>
  </si>
  <si>
    <t>35 Subvencije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</si>
  <si>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</si>
  <si>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</si>
  <si>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</si>
  <si>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</si>
  <si>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</si>
  <si>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>3632 Kapitalne pomoći unutar općeg proračuna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</si>
  <si>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</si>
  <si>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</si>
  <si>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</si>
  <si>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</si>
  <si>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</si>
  <si>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</si>
  <si>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</si>
  <si>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</si>
  <si>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</si>
  <si>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</si>
  <si>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</si>
  <si>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</si>
  <si>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3812 Tekuće donacije u naravi</t>
  </si>
  <si>
    <t>382 Kapitalne donacije</t>
  </si>
  <si>
    <t xml:space="preserve">3821 Kapitalne donacije neprofitnim organizacijama                                                       </t>
  </si>
  <si>
    <t>383 Kazne, penali i naknade štete</t>
  </si>
  <si>
    <t>3831 Naknade šteta pravnim i fizičkim osobama</t>
  </si>
  <si>
    <t>385 Izvanredni rashodi</t>
  </si>
  <si>
    <t xml:space="preserve">386 Kapitalne pomoći                                                                                    </t>
  </si>
  <si>
    <t>41 Rashodi za nabavu neproizvedene dugotrajne imovine</t>
  </si>
  <si>
    <t>411 Materijalna imovina - prirodna bogatstva</t>
  </si>
  <si>
    <t>4111 Zemljište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</si>
  <si>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</si>
  <si>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</si>
  <si>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</si>
  <si>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</si>
  <si>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</si>
  <si>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 xml:space="preserve">4214 Ostali građevinski objekti                                                                          </t>
  </si>
  <si>
    <t>422 Postrojenja i oprema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</si>
  <si>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</si>
  <si>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</si>
  <si>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</si>
  <si>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</si>
  <si>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</si>
  <si>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423 Prijevozna sredstva</t>
  </si>
  <si>
    <t xml:space="preserve">424 Knjige, umjetnička djela i ostale izložbene vrijednosti                                             </t>
  </si>
  <si>
    <t>4241 Knjige</t>
  </si>
  <si>
    <t xml:space="preserve">426 Nematerijalna proizvedena imovina                                                                   </t>
  </si>
  <si>
    <t>4263 Umjetnička, literarna i znanstvena djela</t>
  </si>
  <si>
    <t>45 Rashodi za dodatna ulaganja na nefinancijskoj imovini</t>
  </si>
  <si>
    <t>451 Dodatna ulaganja na građevinskim objektima</t>
  </si>
  <si>
    <t>4511 Dodatna ulaganja na građevinskim objektima</t>
  </si>
  <si>
    <t>454 Dodatna ulaganja za ostalu nefinancijsku imovinu</t>
  </si>
  <si>
    <t>4541 Dodatna ulaganja za ostalu nefinancijsku imovinu</t>
  </si>
  <si>
    <t>3861 Kapitalne pomoći kreditnim i ostalim financijskim institucijama te trgovačkim društvima u javnom sektoru</t>
  </si>
  <si>
    <t>3422 Kamate za primljene kredite i zajmove od kreditnih i ostalih financijskih institucija u javnom sektora</t>
  </si>
  <si>
    <t>3423 Kamate za primljene kredite i zajmove od kreditnih i ostalih financijskih institucija izvan javnog sektora</t>
  </si>
  <si>
    <t>4231 Prijevozna sredstva u cestovnom prometu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</si>
  <si>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</si>
  <si>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</si>
  <si>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</si>
  <si>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</si>
  <si>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2. VLASTITI PRIHODI</t>
  </si>
  <si>
    <t>Izvor 2.0. VLASTITI PRIHODI PRORAČUNSKIH KORISNIKA</t>
  </si>
  <si>
    <t>Izvor 4. PRIHODI ZA POSEBNE NAMJENE</t>
  </si>
  <si>
    <t>Izvor 4.0. PRIHODI ZA POSEBNE NAMJENE</t>
  </si>
  <si>
    <t>Izvor 5. POMOĆI</t>
  </si>
  <si>
    <t>Izvor 5.0. POMOĆI</t>
  </si>
  <si>
    <t>Izvor 6. DONACIJE</t>
  </si>
  <si>
    <t>Izvor 6.0. DONACIJE</t>
  </si>
  <si>
    <t>Izvor 7. PRIHODI OD PRODAJE ILI ZAMJENE NEFINANCIJSKE IMOVINE</t>
  </si>
  <si>
    <t>Izvor 7.0. PRIHODI OD PRODAJE ILI ZAMJENE NEFINANCIJSKE IMOVINE</t>
  </si>
  <si>
    <t>Izvor 7.3. NAKNADE S NASLOVA OSIGURANJA</t>
  </si>
  <si>
    <t xml:space="preserve"> SVEUKUPNI RASHODI</t>
  </si>
  <si>
    <t>Izvor 2.1. VLASTITI PRIHODI-KNJIŽNICA</t>
  </si>
  <si>
    <t>Izvor 2.2. VLASTITI PRIHODI-PUČKO</t>
  </si>
  <si>
    <t>Izvor 2.3. VLASTITI PRIHODI-VRTIĆ</t>
  </si>
  <si>
    <t>Izvor 4.4. KOMUNALNA NAKNADA</t>
  </si>
  <si>
    <t>Izvor 5.1. TEKUĆE POTPORE IZ DRŽAVNOG PRORAČUNA</t>
  </si>
  <si>
    <t>Izvor 5.2. KAPITALNE POTPORE IZ DRŽAVNOG PRORAČUNA</t>
  </si>
  <si>
    <t>Izvor 5.3. TEKUĆE POTPORE IZ ŽUPANIJE</t>
  </si>
  <si>
    <t>Izvor 5.7. FISKALNO IZRAVNANJE</t>
  </si>
  <si>
    <t>Izvor 9. NAMJENSKI PRIMICI</t>
  </si>
  <si>
    <t>Izvor 9.0. NAMJENSKI PRIMICI</t>
  </si>
  <si>
    <t>Prihodi i rashodi prema izvorima financiranja</t>
  </si>
  <si>
    <t>Izvor 2.4. VLASTITI PRIHODI-JVP</t>
  </si>
  <si>
    <t>Rashodi prema funkcijskoj klasifikaciji</t>
  </si>
  <si>
    <t>Račun/Opis</t>
  </si>
  <si>
    <t>Indeks 4/1</t>
  </si>
  <si>
    <t>Indeks 4/3</t>
  </si>
  <si>
    <t>Funkcijska klasifikacija  SVEUKUPNI RASHODI</t>
  </si>
  <si>
    <t>Funkcijska klasifikacija 01 Opće javne usluge</t>
  </si>
  <si>
    <t>Funkcijska klasifikacija 011 "Izvršna  i zakonodavna tijela, financijski i fiskalni poslovi, vanjski poslovi"</t>
  </si>
  <si>
    <t>Funkcijska klasifikacija 013 Opće usluge</t>
  </si>
  <si>
    <t>Funkcijska klasifikacija 016 Opće javne usluge koje nisu drugdje svrstane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</si>
  <si>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</si>
  <si>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</si>
  <si>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</si>
  <si>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</si>
  <si>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</si>
  <si>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</si>
  <si>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"Opći ekonomski, trgovački i poslovi vezani uz rad"</t>
  </si>
  <si>
    <t>Funkcijska klasifikacija 042 "Poljoprivreda, šumarstvo, ribarstvo i lov"</t>
  </si>
  <si>
    <t>Funkcijska klasifikacija 043 Gorivo i energija</t>
  </si>
  <si>
    <t>Funkcijska klasifikacija 045 Promet</t>
  </si>
  <si>
    <t>Funkcijska klasifikacija 046 Komunikacije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</si>
  <si>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</si>
  <si>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</si>
  <si>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</si>
  <si>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</si>
  <si>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</si>
  <si>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</si>
  <si>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054 Zaštita bioraznolikosti i krajolika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</si>
  <si>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</si>
  <si>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</si>
  <si>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</si>
  <si>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</si>
  <si>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</si>
  <si>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</si>
  <si>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</si>
  <si>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08 "Rekreacija, kultura i religija"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</si>
  <si>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</si>
  <si>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</si>
  <si>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</si>
  <si>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"Rashodi za rekreaciju, kulturu i religiju koji nisu drugdje svrstani"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</si>
  <si>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</si>
  <si>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</si>
  <si>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</si>
  <si>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</si>
  <si>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097 Istraživanje i razvoj obrazovanja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</si>
  <si>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</si>
  <si>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</si>
  <si>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</si>
  <si>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</si>
  <si>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</si>
  <si>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</si>
  <si>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</si>
  <si>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</si>
  <si>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</si>
  <si>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B. RAČUN ZADUŽIVANJA FINANCIRANJA</t>
  </si>
  <si>
    <t>81 Primljeni povrati glavnica danih zajmova i depozita</t>
  </si>
  <si>
    <t>816 Primici (povrati) glavnice zajmova danih trgovačkim društvima i obrtnicima izvan javnog sektora</t>
  </si>
  <si>
    <t xml:space="preserve">8163 Povrat zajmova danih tuzemnim trgovačkim društvima izvan javnog sektora                             </t>
  </si>
  <si>
    <t>83 Primici od prodaje dionica i udjela u glavnici</t>
  </si>
  <si>
    <t>832 Primici od prodaje dionica i udjela u glavnici trgovačkih društava u javnom sektoru</t>
  </si>
  <si>
    <t>8321 Dionice i udjeli u glavnici trgovačkih društava u javnom sektoru</t>
  </si>
  <si>
    <t>84 Primici od zaduživanja</t>
  </si>
  <si>
    <t>842 Primljeni krediti i zajmovi od kreditnih i ostalih financijskih institucija u javnom sektoru</t>
  </si>
  <si>
    <t xml:space="preserve">8422 Primljeni krediti od kreditnih institucija u javnom sektoru                                         </t>
  </si>
  <si>
    <t xml:space="preserve">847 Primljeni zajmovi od drugih razina vlasti                                                           </t>
  </si>
  <si>
    <t xml:space="preserve">8471 Primljeni zajmovi od državnog proračuna                                                             </t>
  </si>
  <si>
    <t>54 Izdaci za otplatu glavnice primljenih kredita i zajmova</t>
  </si>
  <si>
    <t xml:space="preserve">5443 Otplata glavnice primljenih kredita od tuzemnih kreditnih institucija izvan javnog sektora          </t>
  </si>
  <si>
    <t>545 Otplata glavnice primljenih zajmova od trgovačkih društava i obrtnika izvan javnog sektora</t>
  </si>
  <si>
    <t xml:space="preserve">5453 Otplata glavnice primljenih zajmova od tuzemnih trgovačkih društava izvan javnog sektora            </t>
  </si>
  <si>
    <t xml:space="preserve">547 Otplata glavnice primljenih zajmova od drugih razina vlasti                                         </t>
  </si>
  <si>
    <t xml:space="preserve">5471 Otplata glavnice primljenih zajmova od državnog proračuna                                           </t>
  </si>
  <si>
    <t xml:space="preserve"> NETO FINANCIRANJE</t>
  </si>
  <si>
    <t>544 Otplata glavnice primljenih kredita i zajmova od kreditnih i ostalih financijskih institucija izvan javnog sektora</t>
  </si>
  <si>
    <t>Račun / Opis</t>
  </si>
  <si>
    <t>833 Primici od prodaje dionica i udjela u glavnici kreditnih i ostalih financijskih institucija izvan javnog sektora</t>
  </si>
  <si>
    <t>Analitički prikaz Računa financiranja prema ekonomskoj klasifikaciji</t>
  </si>
  <si>
    <t>81632 Povrat zajmova danih tuzemnim trgovačkim društvima izvan javnog sektora - dugoročni</t>
  </si>
  <si>
    <t>83212 Dionice i udjeli u glavnici trgovačkih društava u javnom sektoru</t>
  </si>
  <si>
    <t>Poduzetnički centar Novska d.o.o. u likvidaciji  (brisanje subjekta iz sudskog registra)- osnivački ulog</t>
  </si>
  <si>
    <t>Povrat jamčevnog pologa - Pučko otvoreno učilište Novska</t>
  </si>
  <si>
    <t xml:space="preserve">84221 Primljeni krediti od kreditnih institucija u javnom sektoru - kratkoročni </t>
  </si>
  <si>
    <t>84222 Primljeni krediti od kreditnih institucija u javnom sektoru - dugoročni</t>
  </si>
  <si>
    <t>Prekoračenje po kunskom poslovnom računu (okvirni kratkoročni kredit) - Grad Novska</t>
  </si>
  <si>
    <t>84711 Primljeni zajmovi od državnog proračuna - kratkoročni</t>
  </si>
  <si>
    <t xml:space="preserve">Beskamatni zajam u visini izvršenog povrata poreza i prireza porezu na dohodak temeljem godišnje prijave </t>
  </si>
  <si>
    <t>Beskamatni zajam u visini poreza na dohodak i prireza porezu na dohdoak čije je plaćanje odgođeno i/ili je odobrena obročna otplata</t>
  </si>
  <si>
    <t>Preostali iznos duga za namirenje nedostajućih sredstava za povrat po godišnjim prijavama 2020. godine</t>
  </si>
  <si>
    <t>Davatelj zajma: Ministarstvo financija RH</t>
  </si>
  <si>
    <t>54331 Otplata glavnice primljenih kredita od tuzemnih kreditnih institucija izvan javnog sektora - kratkoročnih</t>
  </si>
  <si>
    <t>Kupnja poslovne zgrade u Novskoj - korisnik kredita:Grad Novska</t>
  </si>
  <si>
    <t>Rekonstrukcija i dogradnja postojeće zgrade hotela Knopp - korisnik kredita: Grad Novska</t>
  </si>
  <si>
    <t>Otplata prekoračenja po kunskom poslovnom računu (okvirni kratkoročni kredit)- korisnik kredita: Grad Novska</t>
  </si>
  <si>
    <t>54332 Otplata glavnice primljenih kredita od tuzemnih kreditnih institucija izvan javnog sektora - dugoročnih</t>
  </si>
  <si>
    <t>Otplata glavnice kredita - Grad Novska (kapitalni projekt izgradnje spojne ceste-obilaznica D47-Tina Ujevića i izgradnja pristupne infrastrukture do Poduzetničke zone Novska)</t>
  </si>
  <si>
    <t>54532 Otplata glavnice primljenih zajmova od tuzemnih trgovačkih društava izvan javnog sektora - dugoročnih</t>
  </si>
  <si>
    <t>Otplata robnog zajma (nabava nefinancijske imovine) - Dječji vrtić "Radost" Novska</t>
  </si>
  <si>
    <t>54711 Otplata glavnice primljenih zajmova od državnog proračuna - kratkoročnih</t>
  </si>
  <si>
    <t>Otplata beskamatnog zajma na ime povrata poreza na dohodak po godišnjim prijavama 2019. godine</t>
  </si>
  <si>
    <t>Otplata beskamatnog zajma u visini poreza na dohodak i prireza porezu na dohodak čije je plaćanje odgođeno i/ili odobrena obročna otplata</t>
  </si>
  <si>
    <t>54712 Otplata glavnice primljenih zajmova od državnog proračuna - dugoročnih</t>
  </si>
  <si>
    <t>Račun financiranja prema izvorima financiranja</t>
  </si>
  <si>
    <t>Račun / opis</t>
  </si>
  <si>
    <t xml:space="preserve"> UKUPNI PRIMICI</t>
  </si>
  <si>
    <t>1. OPĆI PRIHODI I PRIMICI</t>
  </si>
  <si>
    <t>1.0. OPĆI PRIHODI I PRIMICI</t>
  </si>
  <si>
    <t>2. VLASTITI PRIHODI</t>
  </si>
  <si>
    <t>2.0. VLASTITI PRIHODI PRORAČUNSKIH KORISNIKA</t>
  </si>
  <si>
    <t>9. NAMJENSKI PRIMICI</t>
  </si>
  <si>
    <t>9.0. NAMJENSKI PRIMICI</t>
  </si>
  <si>
    <t xml:space="preserve"> UKUPNI IZDACI</t>
  </si>
  <si>
    <t>2.3. VLASTITI PRIHODI-VRTIĆ</t>
  </si>
  <si>
    <t>5. POMOĆI</t>
  </si>
  <si>
    <t>5.7. FISKALNO IZRAVNANJE</t>
  </si>
  <si>
    <t>Izvršenje po organizacijskoj klasifikaciji</t>
  </si>
  <si>
    <t>RGP</t>
  </si>
  <si>
    <t>Opis</t>
  </si>
  <si>
    <t>Indeks 3/2</t>
  </si>
  <si>
    <t>Razdjel</t>
  </si>
  <si>
    <t>001</t>
  </si>
  <si>
    <t>UPRAVNI ODJEL ZA DRUŠTVENE DJELATNOSTI, PRAVNE POSLOVE I J.NABAVU</t>
  </si>
  <si>
    <t>Glava</t>
  </si>
  <si>
    <t>00101</t>
  </si>
  <si>
    <t>00102</t>
  </si>
  <si>
    <t>28926 PUČKO OTVORENO UČILIŠTE</t>
  </si>
  <si>
    <t>00103</t>
  </si>
  <si>
    <t>28934 KNJIŽNICA I ČITAONICA ANTE JAGAR</t>
  </si>
  <si>
    <t>00104</t>
  </si>
  <si>
    <t>28942 DJEČJI VRTIĆ RADOST</t>
  </si>
  <si>
    <t>00105</t>
  </si>
  <si>
    <t>MJESNA SAMOUPRAVA</t>
  </si>
  <si>
    <t>002</t>
  </si>
  <si>
    <t>UPRAVNI ODJEL ZA PRORAČUN I FINANCIJE</t>
  </si>
  <si>
    <t>00201</t>
  </si>
  <si>
    <t>003</t>
  </si>
  <si>
    <t>UPRAVNI ODJEL ZA KOMUNALNI SUSTAV, PROSTORNO PLANIRANJE I ZAŠTITU OKOLIŠA</t>
  </si>
  <si>
    <t>00301</t>
  </si>
  <si>
    <t>00302</t>
  </si>
  <si>
    <t>50686 JAVNA VATROGASNA POSTROJBA GRADA NOVSKE</t>
  </si>
  <si>
    <t>004</t>
  </si>
  <si>
    <t>UPRAVNI ODJEL ZA GOSPODARSTVO I POLJOPRIVREDU</t>
  </si>
  <si>
    <t>00401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</si>
  <si>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</si>
  <si>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</si>
  <si>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</si>
  <si>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</si>
  <si>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</si>
  <si>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UPRAVNI ODJEL ZA DRUŠTVENE DJELATNOSTI, PRAVNE POSLOVE I J.NABAVU</t>
  </si>
  <si>
    <t>GLAVA 00101 UPRAVNI ODJEL ZA DRUŠTVENE DJELATNOSTI, PRAVNE POSLOVE I J.NABAVU</t>
  </si>
  <si>
    <t>1001</t>
  </si>
  <si>
    <t>Program: OPĆE USLUGE JAVNE UPRAVE</t>
  </si>
  <si>
    <t>A100001</t>
  </si>
  <si>
    <t>Aktivnost: ADMINISTRACIJA I UPRAVLJANJE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</si>
  <si>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</si>
  <si>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</si>
  <si>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</si>
  <si>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</si>
  <si>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</si>
  <si>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</si>
  <si>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</si>
  <si>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</si>
  <si>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</si>
  <si>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 xml:space="preserve">Ostale naknade troškova zaposlenima                                                                 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</si>
  <si>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</si>
  <si>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</si>
  <si>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</si>
  <si>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</si>
  <si>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</si>
  <si>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</si>
  <si>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</si>
  <si>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</si>
  <si>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</si>
  <si>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</si>
  <si>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</si>
  <si>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 xml:space="preserve">Službena, radna i zaštitna odjeća i obuća                                                           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</si>
  <si>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</si>
  <si>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</si>
  <si>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</si>
  <si>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</si>
  <si>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</si>
  <si>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</si>
  <si>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</si>
  <si>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</si>
  <si>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</si>
  <si>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</si>
  <si>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</si>
  <si>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</si>
  <si>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</si>
  <si>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</si>
  <si>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</si>
  <si>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</si>
  <si>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</si>
  <si>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 xml:space="preserve">Naknade za rad predstavničkih i izvršnih tijela, povjerenstava i slično                             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</si>
  <si>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</si>
  <si>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</si>
  <si>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</si>
  <si>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</si>
  <si>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</si>
  <si>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</si>
  <si>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</si>
  <si>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 xml:space="preserve">Pristojbe i naknade                                                                                 </t>
  </si>
  <si>
    <t>3296</t>
  </si>
  <si>
    <t>Troškovi sudskih postupaka</t>
  </si>
  <si>
    <t>3299</t>
  </si>
  <si>
    <t>343</t>
  </si>
  <si>
    <t>Ostali financijski rashodi</t>
  </si>
  <si>
    <t>3432</t>
  </si>
  <si>
    <t xml:space="preserve">Negativne tečajne razlike i razlike zbog primjene valutne klauzule                                  </t>
  </si>
  <si>
    <t>3433</t>
  </si>
  <si>
    <t>Zatezne kamate</t>
  </si>
  <si>
    <t>3434</t>
  </si>
  <si>
    <t>Ostali nespomenuti financijski rashodi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</si>
  <si>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</si>
  <si>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</si>
  <si>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</si>
  <si>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</si>
  <si>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</si>
  <si>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</si>
  <si>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424</t>
  </si>
  <si>
    <t xml:space="preserve">Knjige, umjetnička djela i ostale izložbene vrijednosti                                             </t>
  </si>
  <si>
    <t>4241</t>
  </si>
  <si>
    <t>Knjige</t>
  </si>
  <si>
    <t>311</t>
  </si>
  <si>
    <t xml:space="preserve">Plaće (Bruto)                                                                                       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</si>
  <si>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</si>
  <si>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</si>
  <si>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</si>
  <si>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</si>
  <si>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</si>
  <si>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</si>
  <si>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</si>
  <si>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</si>
  <si>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</si>
  <si>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A100002</t>
  </si>
  <si>
    <t>Aktivnost: ZAŠTITA PRAVA NACIONALNIH MANJINA</t>
  </si>
  <si>
    <t>A100004</t>
  </si>
  <si>
    <t>Aktivnost: RAD PREDSTAVNIČKOG TIJELA, POVJERENSTVA I ODBORA</t>
  </si>
  <si>
    <t>A100005</t>
  </si>
  <si>
    <t>Aktivnost: INTERVENCIJSKI PROGRAMI I ZALIHE</t>
  </si>
  <si>
    <t>366</t>
  </si>
  <si>
    <t>Pomoći proračunskim korisnicima drugih proračuna</t>
  </si>
  <si>
    <t>3662</t>
  </si>
  <si>
    <t>Kapitalne pomoći proračunskim korisnicima drugih proračuna</t>
  </si>
  <si>
    <t>385</t>
  </si>
  <si>
    <t>Izvanredni rashodi</t>
  </si>
  <si>
    <t>A100006</t>
  </si>
  <si>
    <t>Aktivnost: PROMOCIJA GRADA U SREDSTVIMA JAVNOG INFORMIRANJA</t>
  </si>
  <si>
    <t>3233</t>
  </si>
  <si>
    <t>Usluge promidžbe i informiranja</t>
  </si>
  <si>
    <t>A100007</t>
  </si>
  <si>
    <t>Aktivnost: POTPORE POLITIČKIM STRANKAMA</t>
  </si>
  <si>
    <t>381</t>
  </si>
  <si>
    <t>Tekuće donacije</t>
  </si>
  <si>
    <t>3811</t>
  </si>
  <si>
    <t>Tekuće donacije u novcu</t>
  </si>
  <si>
    <t>T100001</t>
  </si>
  <si>
    <t>Tekući projekt: PROVEDBA IZBORA I REFERENDUMA</t>
  </si>
  <si>
    <t>1002</t>
  </si>
  <si>
    <t>Program: ZDRAVSTVO</t>
  </si>
  <si>
    <t>Tekući projekt: POVEĆANI ZDRAVSTVENI STANDARD</t>
  </si>
  <si>
    <t>3661</t>
  </si>
  <si>
    <t>Tekuće pomoći proračunskim korisnicima drugih proračuna</t>
  </si>
  <si>
    <t>1003</t>
  </si>
  <si>
    <t>Program: RAZVOJ CIVILNOG DRUŠTVA</t>
  </si>
  <si>
    <t>Tekući projekt: UDRUGE MLADEŽI I DJECE</t>
  </si>
  <si>
    <t>T100002</t>
  </si>
  <si>
    <t>Tekući projekt: HUMANITARNE, SOCIJALNE I ZDRAVSTVENE UDRUGE</t>
  </si>
  <si>
    <t>T100003</t>
  </si>
  <si>
    <t>Tekući projekt: TEHNIČKA KULTURA</t>
  </si>
  <si>
    <t>T100004</t>
  </si>
  <si>
    <t>Tekući projekt: UDRUGE IZ DOMOVINSKOG RATA</t>
  </si>
  <si>
    <t>T100005</t>
  </si>
  <si>
    <t>Tekući projekt: SUFINANCIRANJE PROGRAMA UDRUGA</t>
  </si>
  <si>
    <t>3812</t>
  </si>
  <si>
    <t>Tekuće donacije u naravi</t>
  </si>
  <si>
    <t>382</t>
  </si>
  <si>
    <t>Kapitalne donacije</t>
  </si>
  <si>
    <t>3821</t>
  </si>
  <si>
    <t xml:space="preserve">Kapitalne donacije neprofitnim organizacijama                                                       </t>
  </si>
  <si>
    <t>T100006</t>
  </si>
  <si>
    <t>Tekući projekt: SUFINANCIRANJE RADA CRVENOG KRIŽA</t>
  </si>
  <si>
    <t>1004</t>
  </si>
  <si>
    <t>Program: JAVNE POTREBE U KULTURI</t>
  </si>
  <si>
    <t>Tekući projekt: SUFINANCIRANJE PROGRAMA I PROJEKATA U KULTURI</t>
  </si>
  <si>
    <t>Tekući projekt: ARHEOLOŠKA ISTRAŽIVANJA - SUBOCKI GRAD</t>
  </si>
  <si>
    <t>3237</t>
  </si>
  <si>
    <t>Intelektualne i osobne usluge</t>
  </si>
  <si>
    <t>1005</t>
  </si>
  <si>
    <t>Program: SUFINANCIRANJE OBRAZOVANJA</t>
  </si>
  <si>
    <t>Aktivnost: STUDENTSKE STIPENDIJE</t>
  </si>
  <si>
    <t>372</t>
  </si>
  <si>
    <t>Ostale naknade građanima i kućanstvima iz proračuna</t>
  </si>
  <si>
    <t>3721</t>
  </si>
  <si>
    <t>Naknade građanima i kućanstvima u novcu</t>
  </si>
  <si>
    <t>Aktivnost: UČENIČKE STIPENDIJE</t>
  </si>
  <si>
    <t>3722</t>
  </si>
  <si>
    <t>Naknade građanima i kućanstvima u naravi</t>
  </si>
  <si>
    <t>A100003</t>
  </si>
  <si>
    <t>Aktivnost: SUFINANCIRANJE PROGRAMA ŠKOLA S PODRUČJA GRADA</t>
  </si>
  <si>
    <t>1006</t>
  </si>
  <si>
    <t>Program: PROVEDBA MJERA OBITELJSKE I POPULACIJSKE POLITIKE</t>
  </si>
  <si>
    <t>Aktivnost: KOLICA ZA NOVLJANSKOG KLINCA</t>
  </si>
  <si>
    <t>Aktivnost: OPREMA ZA NOVOROĐENO DIJETE</t>
  </si>
  <si>
    <t>1007</t>
  </si>
  <si>
    <t>Program: SOCIJALNA SKRB</t>
  </si>
  <si>
    <t>Aktivnost: POMOĆ GRAĐANIMA I KUĆANSTVU</t>
  </si>
  <si>
    <t xml:space="preserve">Aktivnost: SUFINANCIRANJE PREHRANE DJECE U ŠKOLAMA </t>
  </si>
  <si>
    <t>1020</t>
  </si>
  <si>
    <t>Aktivnost: DODATAK NA MIROVINU</t>
  </si>
  <si>
    <t>1008</t>
  </si>
  <si>
    <t>Program: RAZVOJ SPORTA I REKREACIJE</t>
  </si>
  <si>
    <t>Aktivnost: FINANCIRANJE SPORTSKIH KLUBOVA</t>
  </si>
  <si>
    <t>Aktivnost: SUFINANCIRANJE RADA ZAJEDNICE SPORTSKIH UDRUGA</t>
  </si>
  <si>
    <t>1009</t>
  </si>
  <si>
    <t>Program: MANIFESTACIJE</t>
  </si>
  <si>
    <t>Tekući projekt: DAN GRADA</t>
  </si>
  <si>
    <t>1010</t>
  </si>
  <si>
    <t>Program: SJEĆANJA NA DOMOVINSKI RAT</t>
  </si>
  <si>
    <t>Tekući projekt: OBILJEŽAVANJE PRIGODNIH DATUMA</t>
  </si>
  <si>
    <t>1011</t>
  </si>
  <si>
    <t>Program: ZAŽELI</t>
  </si>
  <si>
    <t>Tekući projekt: ŽELIM RADITI, ŽELIM POMOĆI II. FAZA</t>
  </si>
  <si>
    <t>1012</t>
  </si>
  <si>
    <t>Program: PROGRAM ZA DJECU I MLADE</t>
  </si>
  <si>
    <t>Tekući projekt: GRAD NOVSKA PRIJATELJ DJECE</t>
  </si>
  <si>
    <t>Tekući projekt: FESTIVAL ZNANOSTI I UMJETNOSTI</t>
  </si>
  <si>
    <t>1013</t>
  </si>
  <si>
    <t>Program: OPERATIVNI PROGRAM UČINKOVITI LJUDSKI POTENCIJALI</t>
  </si>
  <si>
    <t>Aktivnost: DOM IZVAN DOMA</t>
  </si>
  <si>
    <t>3222</t>
  </si>
  <si>
    <t>Materijal i sirovine</t>
  </si>
  <si>
    <t>3234</t>
  </si>
  <si>
    <t>Komunalne usluge</t>
  </si>
  <si>
    <t>368</t>
  </si>
  <si>
    <t>Pomoći temeljem prijenosa EU sredstava</t>
  </si>
  <si>
    <t>3681</t>
  </si>
  <si>
    <t>Tekuće pomoći temeljem prijenosa EU sredstava</t>
  </si>
  <si>
    <t>4222</t>
  </si>
  <si>
    <t>Komunikacijska oprema</t>
  </si>
  <si>
    <t>4223</t>
  </si>
  <si>
    <t>Oprema za održavanje i zaštitu</t>
  </si>
  <si>
    <t>1014</t>
  </si>
  <si>
    <t>Program: ŠIRENJE MREŽE SOCIJALNIH USLUGA U ZAJEDNICI I. FAZA</t>
  </si>
  <si>
    <t>Tekući projekt: NE OVISNOSTI!</t>
  </si>
  <si>
    <t>GLAVA 00102 28926 PUČKO OTVORENO UČILIŠTE</t>
  </si>
  <si>
    <t>1015</t>
  </si>
  <si>
    <t>Program: PROGRAMI U KULTURI PUČKOG OTVORENOG UČILIŠTA</t>
  </si>
  <si>
    <t>K100001</t>
  </si>
  <si>
    <t>Kapitalni projekt: UREĐENJE ZGRADE PUČKOG OTVORENOG UČILIŠTA</t>
  </si>
  <si>
    <t>Tekući projekt: KAZALIŠNE I KINO PREDSTAVE</t>
  </si>
  <si>
    <t>1016</t>
  </si>
  <si>
    <t>Program: PROGRAMI OBRAZOVANJA</t>
  </si>
  <si>
    <t>4226</t>
  </si>
  <si>
    <t>Sportska i glazbena oprema</t>
  </si>
  <si>
    <t>324</t>
  </si>
  <si>
    <t xml:space="preserve">Naknade troškova osobama izvan radnog odnosa                                                        </t>
  </si>
  <si>
    <t>423</t>
  </si>
  <si>
    <t>Prijevozna sredstva</t>
  </si>
  <si>
    <t>Kapitalni projekt: CENTAR CJELOŽIVOTNOG OBRAZOVANJA</t>
  </si>
  <si>
    <t>451</t>
  </si>
  <si>
    <t>Dodatna ulaganja na građevinskim objektima</t>
  </si>
  <si>
    <t>4511</t>
  </si>
  <si>
    <t>GLAVA 00103 28934 KNJIŽNICA I ČITAONICA ANTE JAGAR</t>
  </si>
  <si>
    <t>1017</t>
  </si>
  <si>
    <t>Program: PROGRAMI KNJIŽNIČNE DJELATNOSTI</t>
  </si>
  <si>
    <t>412</t>
  </si>
  <si>
    <t>Nematerijalna imovina</t>
  </si>
  <si>
    <t>4123</t>
  </si>
  <si>
    <t>Licence</t>
  </si>
  <si>
    <t>Tekući projekt: DJEČJA IGRAONICA</t>
  </si>
  <si>
    <t>Tekući projekt: KNJIŽEVNI SUSRETI</t>
  </si>
  <si>
    <t>GLAVA 00104 28942 DJEČJI VRTIĆ RADOST</t>
  </si>
  <si>
    <t>1018</t>
  </si>
  <si>
    <t>Program: PREDŠKOLSKI ODGOJ</t>
  </si>
  <si>
    <t>Aktivnost: ODGOJ I OBRAZOVANJE DJECE JASLIČKE I PREŠKOLSKE DOBI</t>
  </si>
  <si>
    <t>3431</t>
  </si>
  <si>
    <t>Bankarske usluge i usluge platnog prometa</t>
  </si>
  <si>
    <t>Tekući projekt: OPREMANJE VRTIĆA</t>
  </si>
  <si>
    <t>545</t>
  </si>
  <si>
    <t>Otplata glavnice primljenih zajmova od trgovačkih društava i obrtnika izvan javnog sektora</t>
  </si>
  <si>
    <t>5453</t>
  </si>
  <si>
    <t xml:space="preserve">Otplata glavnice primljenih zajmova od tuzemnih trgovačkih društava izvan javnog sektora            </t>
  </si>
  <si>
    <t xml:space="preserve">Tekući projekt: RADIONICA BRAIN GYM </t>
  </si>
  <si>
    <t>GLAVA 00105 MJESNA SAMOUPRAVA</t>
  </si>
  <si>
    <t>1019</t>
  </si>
  <si>
    <t>Program: PROGRAMI I AKTIVNOSTI MJESNE SAMOUPRAVE</t>
  </si>
  <si>
    <t>RAZDJEL 002 UPRAVNI ODJEL ZA PRORAČUN I FINANCIJE</t>
  </si>
  <si>
    <t>GLAVA 00201 UPRAVNI ODJEL ZA PRORAČUN I FINANCIJE</t>
  </si>
  <si>
    <t>Program: UPRAVLJANJE SUSTAVOM JAVNIH FINANCIJA</t>
  </si>
  <si>
    <t>Aktivnost: OTPLATA KREDITA</t>
  </si>
  <si>
    <t>342</t>
  </si>
  <si>
    <t>Kamate za primljene kredite i zajmove</t>
  </si>
  <si>
    <t>3422</t>
  </si>
  <si>
    <t>3423</t>
  </si>
  <si>
    <t>544</t>
  </si>
  <si>
    <t>5443</t>
  </si>
  <si>
    <t xml:space="preserve">Otplata glavnice primljenih kredita od tuzemnih kreditnih institucija izvan javnog sektora          </t>
  </si>
  <si>
    <t>547</t>
  </si>
  <si>
    <t xml:space="preserve">Otplata glavnice primljenih zajmova od drugih razina vlasti                                         </t>
  </si>
  <si>
    <t>5471</t>
  </si>
  <si>
    <t xml:space="preserve">Otplata glavnice primljenih zajmova od državnog proračuna                                           </t>
  </si>
  <si>
    <t>RAZDJEL 003 UPRAVNI ODJEL ZA KOMUNALNI SUSTAV, PROSTORNO PLANIRANJE I ZAŠTITU OKOLIŠA</t>
  </si>
  <si>
    <t>GLAVA 00301 UPRAVNI ODJEL ZA KOMUNALNI SUSTAV, PROSTORNO PLANIRANJE I ZAŠTITU OKOLIŠA</t>
  </si>
  <si>
    <t>1021</t>
  </si>
  <si>
    <t>Program: UPRAVLJANJE I RAZVOJ KOMUNALNE INFRASTRUKTURE</t>
  </si>
  <si>
    <t>Aktivnost: OSTVARIVANJE PRAVA PO POSEBNIM PROPISIMA</t>
  </si>
  <si>
    <t>1022</t>
  </si>
  <si>
    <t>Program: UPRAVLJANJE IMOVINOM</t>
  </si>
  <si>
    <t>Aktivnost: UPRAVLJANJE OBJEKTIMA U VLASNIŠTVU GRADA</t>
  </si>
  <si>
    <t>Kapitalni projekt: KUPNJA POSLOVNE ZGRADE U NOVSKOJ</t>
  </si>
  <si>
    <t>421</t>
  </si>
  <si>
    <t>Građevinski objekti</t>
  </si>
  <si>
    <t>4212</t>
  </si>
  <si>
    <t>Poslovni objekti</t>
  </si>
  <si>
    <t>K100002</t>
  </si>
  <si>
    <t>Kapitalni projekt: RAZVOJ STRUKTURE ŠIROKOPOJASNOG INTERNETA</t>
  </si>
  <si>
    <t>Tekući projekt: LEGALIZACIJA OBJEKATA U VLASNIŠTVU GRADA</t>
  </si>
  <si>
    <t>Tekući projekt: REDOVNO ODRŽAVANJE OPREME I UREĐAJA</t>
  </si>
  <si>
    <t>Tekući projekt: OTKUP ZEMLJIŠTA</t>
  </si>
  <si>
    <t>411</t>
  </si>
  <si>
    <t>Materijalna imovina - prirodna bogatstva</t>
  </si>
  <si>
    <t>4111</t>
  </si>
  <si>
    <t>Zemljište</t>
  </si>
  <si>
    <t>Tekući projekt: ODRŽAVANJE ZGRADE GRADSKE VIJEĆNICE</t>
  </si>
  <si>
    <t>Tekući projekt: ODRŽAVANJE STANOVA U VLASNIŠTVU GRADA</t>
  </si>
  <si>
    <t>Tekući projekt: ODRŽAVANJE SPORTSKIH OBJEKATA</t>
  </si>
  <si>
    <t>T100007</t>
  </si>
  <si>
    <t>Tekući projekt: ODRŽAVANJE OSTALIH OBJEKATA U VLASNIŠTVU GRADA</t>
  </si>
  <si>
    <t>1023</t>
  </si>
  <si>
    <t>Program: PROJEKTIRANJE I GRAĐENJE OBJEKATA U VLASNIŠTVU GRADA</t>
  </si>
  <si>
    <t>Kapitalni projekt: IZRADA PROJEKTNO-TEHNIČKE DOKUMENTACIJE</t>
  </si>
  <si>
    <t>Kapitalni projekt: KLASTER KULTURE NA TEMELJIMA KULTURNE BAŠTINE POV.JEZGRE NOVSKE</t>
  </si>
  <si>
    <t>K100003</t>
  </si>
  <si>
    <t>Kapitalni projekt: REKONSTRUKCIJA I OPREMANJE DRUŠTVENOKULTURNOG CENTRA I DJE.IGRAONICE U DRUŠTVENOM DOMU NASELJA RAJIĆ</t>
  </si>
  <si>
    <t>K100004</t>
  </si>
  <si>
    <t>Kapitalni projekt: KULTURNI CENTAR ZA MLADE JAZAVICA</t>
  </si>
  <si>
    <t>K100005</t>
  </si>
  <si>
    <t>Kapitalni projekt: DNEVNI CENTAR ZA STARIJE U NOVSKOJ</t>
  </si>
  <si>
    <t>K100006</t>
  </si>
  <si>
    <t>Kapitalni projekt: ZGRADA OPĆINSKOG SUDA U NOVSKOJ</t>
  </si>
  <si>
    <t>K100007</t>
  </si>
  <si>
    <t>Kapitalni projekt: NOVsky</t>
  </si>
  <si>
    <t>K100008</t>
  </si>
  <si>
    <t>Kapitalni projekt: REKONSTRUKCIJA KUHINJE DJEČJEG VRTIĆA RADOST NOVSKA</t>
  </si>
  <si>
    <t>K100009</t>
  </si>
  <si>
    <t>Kapitalni projekt: REGIONALNI ZNANSTVENI CENTAR</t>
  </si>
  <si>
    <t>K100010</t>
  </si>
  <si>
    <t>Kapitalni projekt: UREĐENJE POSLOVNOG PROSTORA ZA RAD NORA-e</t>
  </si>
  <si>
    <t>K100011</t>
  </si>
  <si>
    <t>Kapitalni projekt: REKONSTRUKCIJA DRUŠTVENOG DOMA U STAROJ SUBOCKOJ</t>
  </si>
  <si>
    <t>1024</t>
  </si>
  <si>
    <t>Program: ODRŽAVANJE OBJEKATA I UREĐAJA KOMUNALNE INFRASTRUKTURE</t>
  </si>
  <si>
    <t>Aktivnost: ODRŽAVANJE JAVNIH POVRŠINA</t>
  </si>
  <si>
    <t>Aktivnost: ODRŽAVANJE NERAZVRSTANIH CESTA</t>
  </si>
  <si>
    <t>Aktivnost: ODRŽAVANJE JAVNE RASVJETE</t>
  </si>
  <si>
    <t>Aktivnost: ZIMSKA SLUŽBA</t>
  </si>
  <si>
    <t>Aktivnost: POTROŠNJA ELEKTRIČNE ENERGIJE ZA JAVNU RASVJETU</t>
  </si>
  <si>
    <t>1025</t>
  </si>
  <si>
    <t>Program: PROJEKTIRANJE I GRAĐENJE OBJEKATA I UREĐAJA KOMUNALNE INFRASTRUKTURE</t>
  </si>
  <si>
    <t>Kapitalni projekt: IZRADA PROJEKTNO-TEHNIČKE DOKUMENTACIJE ZA PROJEKTE KOMUNALNE INFRASTRUKTURE</t>
  </si>
  <si>
    <t>Kapitalni projekt: UREĐENJE PARKIRALIŠTA NA TRGU dr. FRANJE TUĐMANA U NOVSKOJ</t>
  </si>
  <si>
    <t>Kapitalni projekt: PODUZETNIČKA ZONA NOVSKA</t>
  </si>
  <si>
    <t>454</t>
  </si>
  <si>
    <t>Dodatna ulaganja za ostalu nefinancijsku imovinu</t>
  </si>
  <si>
    <t>4541</t>
  </si>
  <si>
    <t>Kapitalni projekt: MRTVAČNICA U BRESTAČI</t>
  </si>
  <si>
    <t>386</t>
  </si>
  <si>
    <t xml:space="preserve">Kapitalne pomoći                                                                                    </t>
  </si>
  <si>
    <t>3861</t>
  </si>
  <si>
    <t>Kapitalni projekt: AGLOMERACIJA</t>
  </si>
  <si>
    <t>363</t>
  </si>
  <si>
    <t xml:space="preserve">Pomoći unutar općeg proračuna                                                                       </t>
  </si>
  <si>
    <t>3632</t>
  </si>
  <si>
    <t>Kapitalne pomoći unutar općeg proračuna</t>
  </si>
  <si>
    <t>Kapitalni projekt: NOGOSTUP BRESTAČA-NOVA SUBOCKA</t>
  </si>
  <si>
    <t>Kapitalni projekt: KANALIZACIJA BRESTAČA-NOVA SUBOCKA</t>
  </si>
  <si>
    <t>Kapitalni projekt: RASVJETA NA POMOĆNOM IGRALIŠTU U NOVSKOJ</t>
  </si>
  <si>
    <t>K100012</t>
  </si>
  <si>
    <t>Kapitalni projekt: ŽUPANIJSKA CESTA ST.SUBOCKA-PLESMO</t>
  </si>
  <si>
    <t>K100013</t>
  </si>
  <si>
    <t>Kapitalni projekt: UREĐENJE KRIŽANJA ULICE KRALJA TOMISLAVA- BL. A. STEPINCA U NOVSKOJ</t>
  </si>
  <si>
    <t>K100014</t>
  </si>
  <si>
    <t>Kapitalni projekt: OBNOVA ŠKOLSKE ULICE U NOVOJ SUBOCKOJ</t>
  </si>
  <si>
    <t>K100017</t>
  </si>
  <si>
    <t>Kapitalni projekt: UREĐENJE TRGA IZA ZGRADE PISMA I POŠTE U NOVSKOJ</t>
  </si>
  <si>
    <t>K100018</t>
  </si>
  <si>
    <t>Kapitalni projekt: UREĐENJE TRŽNICE U NOVSKOJ</t>
  </si>
  <si>
    <t>K100019</t>
  </si>
  <si>
    <t>Kapitalni projekt: SOLARNA ELEKTRANA U PODUZETNIČKOJ ZONI</t>
  </si>
  <si>
    <t>K100022</t>
  </si>
  <si>
    <t>Kapitalni projekt: KANALIZACIJA U VOĆARSKOJ ULICI U NOVSKOJ</t>
  </si>
  <si>
    <t>Tekući projekt: ODRŽAVANJE GROBLJA</t>
  </si>
  <si>
    <t>Tekući projekt: REKONSTRUKCIJA JAVNE RASVJETE U CRKVENOJ UL. U BROČICAMA</t>
  </si>
  <si>
    <t>1026</t>
  </si>
  <si>
    <t>Program: ZAŠTITA OKOLIŠA</t>
  </si>
  <si>
    <t>Aktivnost: POTICANJE RAZVOJA SVIJESTI O ZAŠTITI OKOLIŠA</t>
  </si>
  <si>
    <t>Kapitalni projekt: SANACIJA DEPONIJE KURJAKANA</t>
  </si>
  <si>
    <t>1027</t>
  </si>
  <si>
    <t>Program: ZAŠTITA, OČUVANJE I UNAPREĐENJE ZDRAVLJA</t>
  </si>
  <si>
    <t>Aktivnost: SANITARNA ZAŠTITA</t>
  </si>
  <si>
    <t>Aktivnost: VETERINARSKE USLUGE</t>
  </si>
  <si>
    <t>1028</t>
  </si>
  <si>
    <t>Program: PROSTORNO UREĐENJE I UNAPREĐENJE STANOVANJA</t>
  </si>
  <si>
    <t>Tekući projekt: GEOGRAFSKO INFORMACIJSKI SUSTAV</t>
  </si>
  <si>
    <t>Tekući projekt: PROSTORNO-PLANSKA DOKUMENTACIJA</t>
  </si>
  <si>
    <t>426</t>
  </si>
  <si>
    <t xml:space="preserve">Nematerijalna proizvedena imovina                                                                   </t>
  </si>
  <si>
    <t>4263</t>
  </si>
  <si>
    <t>Umjetnička, literarna i znanstvena djela</t>
  </si>
  <si>
    <t>1029</t>
  </si>
  <si>
    <t>Program: ORGANIZIRANJE I PROVOĐENJE ZAŠTITE I SPAŠAVANJA</t>
  </si>
  <si>
    <t>Aktivnost: SUFINANCIRANJE RADA VZG</t>
  </si>
  <si>
    <t>Aktivnost: SUFINANCIRANJE RADA HGSS STANICA NOVSKA</t>
  </si>
  <si>
    <t>Aktivnost: CIVILNA ZAŠTITA</t>
  </si>
  <si>
    <t>1035</t>
  </si>
  <si>
    <t>Program: CAMPUS GAMING INDUSTRIJE</t>
  </si>
  <si>
    <t>Kapitalni projekt: RAZVOJ GAMING INDUSTRIJE</t>
  </si>
  <si>
    <t>GLAVA 00302 50686 JAVNA VATROGASNA POSTROJBA GRADA NOVSKE</t>
  </si>
  <si>
    <t>Aktivnost: REDOVNA DJELATNOST JVP</t>
  </si>
  <si>
    <t>3131</t>
  </si>
  <si>
    <t>Doprinosi za mirovinsko osiguranje</t>
  </si>
  <si>
    <t>RAZDJEL 004 UPRAVNI ODJEL ZA GOSPODARSTVO I POLJOPRIVREDU</t>
  </si>
  <si>
    <t>GLAVA 00401 UPRAVNI ODJEL ZA GOSPODARSTVO I POLJOPRIVREDU</t>
  </si>
  <si>
    <t>1030</t>
  </si>
  <si>
    <t>Program: PODRŠKA GOSPODARSTVU I ODRŽIVOM RAZVOJU</t>
  </si>
  <si>
    <t>1031</t>
  </si>
  <si>
    <t>Program: GOSPODARSTVO</t>
  </si>
  <si>
    <t>Tekući projekt: PROGRAM POTICANJA MALOG I SREDNJEG PODUZETNIŠTVA</t>
  </si>
  <si>
    <t>352</t>
  </si>
  <si>
    <t>Subvencije trgovačkim društvima, zadrugama, poljoprivrednicima i obrtnicima izvan javnog sektora</t>
  </si>
  <si>
    <t>3522</t>
  </si>
  <si>
    <t>Subvencije trgovačkim društvima i zadrugama izvan javnog sektora</t>
  </si>
  <si>
    <t>3523</t>
  </si>
  <si>
    <t xml:space="preserve">Subvencije poljoprivrednicima i obrtnicima                                                          </t>
  </si>
  <si>
    <t>Tekući projekt: SUFINANCIRANJE PODUZETNIKA POČETNIKA</t>
  </si>
  <si>
    <t>Tekući projekt: SUFINANCIRANJE PODUZETNIKA POČETNIKA U GAMING INDUSTRIJI</t>
  </si>
  <si>
    <t>Tekući projekt: POLJOPRIVREDA</t>
  </si>
  <si>
    <t>383</t>
  </si>
  <si>
    <t>Kazne, penali i naknade štete</t>
  </si>
  <si>
    <t>3831</t>
  </si>
  <si>
    <t>Naknade šteta pravnim i fizičkim osobama</t>
  </si>
  <si>
    <t>Tekući projekt: KREDITIRANJE GOSPODARSKE DJELATNOSTI MALOG I SREDNJEG PODUZETNIŠTVA</t>
  </si>
  <si>
    <t>1032</t>
  </si>
  <si>
    <t>Program: ENERGETSKA UČINKOVITOST</t>
  </si>
  <si>
    <t>Tekući projekt: POTICAJNE MJERE ZA POBOLJŠANJE ENERGETSKE UČINKOVITOSTI</t>
  </si>
  <si>
    <t>1033</t>
  </si>
  <si>
    <t>Program: POTICANJE RADA POTPORNE INSTITUCIJE</t>
  </si>
  <si>
    <t>Aktivnost: SUFINANCIRANJE RADA RAZVOJNE AGENCIJE GRADA NOVSKE - NORA</t>
  </si>
  <si>
    <t>1034</t>
  </si>
  <si>
    <t>Program: POTICANJE RAZVOJA TURIZMA</t>
  </si>
  <si>
    <t>Aktivnost: POTICANJE RAZVOJA TURISTIČKE DJELATNOSTI</t>
  </si>
  <si>
    <t>Tekući projekt: MANIFESTACIJE</t>
  </si>
  <si>
    <t>Tekući projekt: TURISTIČKO-EDUKATIVNE RADIONICE</t>
  </si>
  <si>
    <t>Tekući projekt: PROJEKTI U REALIZACIJI TURISTIČKE ZAJEDNICE</t>
  </si>
  <si>
    <t>1036</t>
  </si>
  <si>
    <t>Program: TECHREVOLUTION</t>
  </si>
  <si>
    <t>Tekući projekt: PRIJENOS I PRILAGODBA DOBRIH PRAKSI U LOKALNI KONTEKST</t>
  </si>
  <si>
    <t>3241</t>
  </si>
  <si>
    <t>UKUPNO RASHODI I IZDACI</t>
  </si>
  <si>
    <t>Kamate za primljene kredite i zajmove od kreditnih i ostalih financijskih institucija izvan javnog sektora</t>
  </si>
  <si>
    <t>Otplata glavnice primljenih kredita i zajmova od kreditnih i ostalih financijskih institucija izvan javnog sektora</t>
  </si>
  <si>
    <t>Kapitalne pomoći kreditnim i ostalim financijskim institucijama te trgovačkim društvima u javnom sektoru</t>
  </si>
  <si>
    <t>Prijevozna sredstva u cestovnom prometu</t>
  </si>
  <si>
    <t>Kamate za primljene kredite i zajmove od kreditnih i ostalih financijskih institucija u javnom sektoru</t>
  </si>
  <si>
    <t>REZULTAT GODINE</t>
  </si>
  <si>
    <t>VIŠAK / MANJAK IZ PRETHODNE(IH) GODINE KOJI ĆE SE POKRITI / RASPOREDITI</t>
  </si>
  <si>
    <t>UKUPNI DONOS VIŠKA / MANJKA IZ PRETHODNE(IH) GODINA</t>
  </si>
  <si>
    <t>NETO ZADUŽIVANJE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</si>
</sst>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##\%"/>
    <numFmt numFmtId="165" formatCode="d\.m\.yyyy"/>
  </numFmts>
  <fonts count="20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63"/>
      <name val="Arial"/>
    </font>
    <font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0" fillId="0" borderId="0" xfId="0"/>
    <xf numFmtId="0" fontId="0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4" fontId="8" fillId="4" borderId="1" xfId="0" applyNumberFormat="1" applyFont="1" applyFill="1" applyBorder="1" applyAlignment="1">
      <alignment horizontal="right"/>
    </xf>
    <xf numFmtId="4" fontId="9" fillId="0" borderId="0" xfId="0" applyNumberFormat="1" applyFont="1"/>
    <xf numFmtId="2" fontId="8" fillId="4" borderId="1" xfId="0" applyNumberFormat="1" applyFont="1" applyFill="1" applyBorder="1" applyAlignment="1">
      <alignment horizontal="right"/>
    </xf>
    <xf numFmtId="10" fontId="9" fillId="0" borderId="0" xfId="0" applyNumberFormat="1" applyFont="1"/>
    <xf numFmtId="10" fontId="8" fillId="4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Font="1" applyBorder="1" applyAlignment="1" applyProtection="1">
      <alignment horizontal="right"/>
    </xf>
    <xf numFmtId="165" fontId="0" fillId="0" borderId="1" xfId="0" applyNumberFormat="1" applyFont="1" applyBorder="1" applyAlignment="1" applyProtection="1">
      <alignment horizontal="left"/>
    </xf>
    <xf numFmtId="0" fontId="10" fillId="0" borderId="0" xfId="0" applyFont="1"/>
    <xf numFmtId="0" fontId="0" fillId="0" borderId="0" xfId="0"/>
    <xf numFmtId="0" fontId="10" fillId="0" borderId="0" xfId="0" applyFont="1"/>
    <xf numFmtId="10" fontId="0" fillId="0" borderId="0" xfId="0" applyNumberFormat="1"/>
    <xf numFmtId="0" fontId="0" fillId="0" borderId="0" xfId="0"/>
    <xf numFmtId="0" fontId="0" fillId="0" borderId="0" xfId="0"/>
    <xf numFmtId="10" fontId="0" fillId="0" borderId="0" xfId="0" applyNumberFormat="1"/>
    <xf numFmtId="10" fontId="0" fillId="0" borderId="1" xfId="0" applyNumberFormat="1" applyFont="1" applyBorder="1" applyAlignment="1" applyProtection="1">
      <alignment horizontal="right"/>
    </xf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4" fontId="0" fillId="0" borderId="0" xfId="0" applyNumberFormat="1"/>
    <xf numFmtId="0" fontId="14" fillId="0" borderId="0" xfId="0" applyFont="1"/>
    <xf numFmtId="4" fontId="14" fillId="0" borderId="1" xfId="0" applyNumberFormat="1" applyFont="1" applyBorder="1" applyAlignment="1" applyProtection="1">
      <alignment horizontal="right"/>
    </xf>
    <xf numFmtId="4" fontId="14" fillId="0" borderId="0" xfId="0" applyNumberFormat="1" applyFont="1"/>
    <xf numFmtId="164" fontId="14" fillId="0" borderId="1" xfId="0" applyNumberFormat="1" applyFont="1" applyBorder="1" applyAlignment="1" applyProtection="1">
      <alignment horizontal="right"/>
    </xf>
    <xf numFmtId="10" fontId="14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2" fontId="14" fillId="0" borderId="0" xfId="0" applyNumberFormat="1" applyFont="1"/>
    <xf numFmtId="0" fontId="0" fillId="0" borderId="0" xfId="0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10" fontId="14" fillId="0" borderId="1" xfId="0" applyNumberFormat="1" applyFont="1" applyBorder="1" applyAlignment="1" applyProtection="1">
      <alignment horizontal="right"/>
    </xf>
    <xf numFmtId="0" fontId="15" fillId="0" borderId="0" xfId="0" applyFont="1"/>
    <xf numFmtId="0" fontId="0" fillId="0" borderId="0" xfId="0"/>
    <xf numFmtId="0" fontId="15" fillId="0" borderId="0" xfId="0" applyFont="1"/>
    <xf numFmtId="0" fontId="0" fillId="0" borderId="0" xfId="0"/>
    <xf numFmtId="0" fontId="0" fillId="0" borderId="0" xfId="0"/>
    <xf numFmtId="0" fontId="15" fillId="0" borderId="0" xfId="0" applyFont="1"/>
    <xf numFmtId="0" fontId="0" fillId="0" borderId="0" xfId="0"/>
    <xf numFmtId="0" fontId="0" fillId="0" borderId="1" xfId="0" applyFont="1" applyBorder="1" applyAlignment="1" applyProtection="1">
      <alignment horizontal="left"/>
    </xf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/>
    <xf numFmtId="164" fontId="16" fillId="0" borderId="1" xfId="0" applyNumberFormat="1" applyFont="1" applyBorder="1" applyAlignment="1" applyProtection="1">
      <alignment horizontal="right"/>
    </xf>
    <xf numFmtId="4" fontId="16" fillId="0" borderId="1" xfId="0" applyNumberFormat="1" applyFont="1" applyBorder="1" applyAlignment="1" applyProtection="1">
      <alignment horizontal="right"/>
    </xf>
    <xf numFmtId="0" fontId="19" fillId="0" borderId="1" xfId="0" applyFont="1" applyBorder="1" applyAlignment="1" applyProtection="1">
      <alignment horizontal="left"/>
    </xf>
    <xf numFmtId="0" fontId="0" fillId="0" borderId="0" xfId="0" applyFont="1"/>
    <xf numFmtId="4" fontId="19" fillId="0" borderId="1" xfId="0" applyNumberFormat="1" applyFont="1" applyBorder="1" applyAlignment="1" applyProtection="1">
      <alignment horizontal="right"/>
    </xf>
    <xf numFmtId="164" fontId="19" fillId="0" borderId="1" xfId="0" applyNumberFormat="1" applyFont="1" applyBorder="1" applyAlignment="1" applyProtection="1">
      <alignment horizontal="right"/>
    </xf>
    <xf numFmtId="4" fontId="0" fillId="0" borderId="0" xfId="0" applyNumberFormat="1" applyFont="1"/>
    <xf numFmtId="10" fontId="1" fillId="4" borderId="1" xfId="0" applyNumberFormat="1" applyFont="1" applyFill="1" applyBorder="1" applyAlignment="1">
      <alignment horizontal="right"/>
    </xf>
    <xf numFmtId="10" fontId="0" fillId="0" borderId="0" xfId="0" applyNumberFormat="1"/>
    <xf numFmtId="164" fontId="1" fillId="4" borderId="1" xfId="0" applyNumberFormat="1" applyFont="1" applyFill="1" applyBorder="1" applyAlignment="1">
      <alignment horizontal="right"/>
    </xf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0" fillId="4" borderId="1" xfId="0" applyNumberFormat="1" applyFont="1" applyFill="1" applyBorder="1" applyAlignment="1">
      <alignment horizontal="right"/>
    </xf>
    <xf numFmtId="10" fontId="0" fillId="4" borderId="1" xfId="0" applyNumberFormat="1" applyFont="1" applyFill="1" applyBorder="1" applyAlignment="1">
      <alignment horizontal="right"/>
    </xf>
    <xf numFmtId="0" fontId="6" fillId="0" borderId="0" xfId="0" applyFont="1"/>
    <xf numFmtId="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0" xfId="0" applyFont="1"/>
    <xf numFmtId="0" fontId="0" fillId="0" borderId="1" xfId="0" applyFont="1" applyBorder="1" applyAlignment="1" applyProtection="1">
      <alignment horizontal="center"/>
    </xf>
    <xf numFmtId="0" fontId="11" fillId="6" borderId="0" xfId="0" applyFont="1" applyFill="1" applyAlignment="1">
      <alignment horizontal="center"/>
    </xf>
    <xf numFmtId="164" fontId="11" fillId="8" borderId="1" xfId="0" applyNumberFormat="1" applyFont="1" applyFill="1" applyBorder="1" applyAlignment="1" applyProtection="1">
      <alignment horizontal="right"/>
    </xf>
    <xf numFmtId="0" fontId="11" fillId="8" borderId="1" xfId="0" applyFont="1" applyFill="1" applyBorder="1" applyAlignment="1" applyProtection="1"/>
    <xf numFmtId="4" fontId="11" fillId="8" borderId="1" xfId="0" applyNumberFormat="1" applyFont="1" applyFill="1" applyBorder="1" applyAlignment="1" applyProtection="1">
      <alignment horizontal="right"/>
    </xf>
    <xf numFmtId="164" fontId="12" fillId="5" borderId="1" xfId="0" applyNumberFormat="1" applyFont="1" applyFill="1" applyBorder="1" applyAlignment="1" applyProtection="1">
      <alignment horizontal="right"/>
    </xf>
    <xf numFmtId="0" fontId="11" fillId="7" borderId="1" xfId="0" applyFont="1" applyFill="1" applyBorder="1" applyAlignment="1" applyProtection="1"/>
    <xf numFmtId="4" fontId="11" fillId="7" borderId="1" xfId="0" applyNumberFormat="1" applyFont="1" applyFill="1" applyBorder="1" applyAlignment="1" applyProtection="1">
      <alignment horizontal="right"/>
    </xf>
    <xf numFmtId="164" fontId="11" fillId="7" borderId="1" xfId="0" applyNumberFormat="1" applyFont="1" applyFill="1" applyBorder="1" applyAlignment="1" applyProtection="1">
      <alignment horizontal="right"/>
    </xf>
    <xf numFmtId="0" fontId="12" fillId="5" borderId="1" xfId="0" applyFont="1" applyFill="1" applyBorder="1" applyAlignment="1" applyProtection="1"/>
    <xf numFmtId="4" fontId="12" fillId="5" borderId="1" xfId="0" applyNumberFormat="1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</xf>
    <xf numFmtId="10" fontId="12" fillId="5" borderId="1" xfId="0" applyNumberFormat="1" applyFont="1" applyFill="1" applyBorder="1" applyAlignment="1" applyProtection="1">
      <alignment horizontal="right"/>
    </xf>
    <xf numFmtId="10" fontId="11" fillId="7" borderId="1" xfId="0" applyNumberFormat="1" applyFont="1" applyFill="1" applyBorder="1" applyAlignment="1" applyProtection="1">
      <alignment horizontal="right"/>
    </xf>
    <xf numFmtId="10" fontId="11" fillId="8" borderId="1" xfId="0" applyNumberFormat="1" applyFont="1" applyFill="1" applyBorder="1" applyAlignment="1" applyProtection="1">
      <alignment horizontal="right"/>
    </xf>
    <xf numFmtId="0" fontId="11" fillId="9" borderId="0" xfId="0" applyFont="1" applyFill="1" applyAlignment="1">
      <alignment horizontal="center"/>
    </xf>
    <xf numFmtId="0" fontId="11" fillId="6" borderId="1" xfId="0" applyFont="1" applyFill="1" applyBorder="1" applyAlignment="1" applyProtection="1"/>
    <xf numFmtId="4" fontId="11" fillId="6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10" fontId="11" fillId="6" borderId="1" xfId="0" applyNumberFormat="1" applyFont="1" applyFill="1" applyBorder="1" applyAlignment="1" applyProtection="1">
      <alignment horizontal="right" vertical="center"/>
    </xf>
    <xf numFmtId="10" fontId="0" fillId="0" borderId="0" xfId="0" applyNumberFormat="1" applyAlignment="1">
      <alignment vertical="center"/>
    </xf>
    <xf numFmtId="10" fontId="13" fillId="10" borderId="1" xfId="0" applyNumberFormat="1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/>
    <xf numFmtId="4" fontId="13" fillId="11" borderId="1" xfId="0" applyNumberFormat="1" applyFont="1" applyFill="1" applyBorder="1" applyAlignment="1" applyProtection="1">
      <alignment horizontal="right" vertical="center"/>
    </xf>
    <xf numFmtId="10" fontId="13" fillId="11" borderId="1" xfId="0" applyNumberFormat="1" applyFont="1" applyFill="1" applyBorder="1" applyAlignment="1" applyProtection="1">
      <alignment horizontal="right" vertical="center"/>
    </xf>
    <xf numFmtId="0" fontId="13" fillId="10" borderId="1" xfId="0" applyFont="1" applyFill="1" applyBorder="1" applyAlignment="1" applyProtection="1"/>
    <xf numFmtId="4" fontId="13" fillId="10" borderId="1" xfId="0" applyNumberFormat="1" applyFont="1" applyFill="1" applyBorder="1" applyAlignment="1" applyProtection="1">
      <alignment horizontal="right" vertical="center"/>
    </xf>
    <xf numFmtId="164" fontId="13" fillId="11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Border="1" applyAlignment="1" applyProtection="1">
      <alignment horizontal="right"/>
    </xf>
    <xf numFmtId="4" fontId="0" fillId="0" borderId="1" xfId="0" applyNumberFormat="1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11" fillId="0" borderId="0" xfId="0" applyFont="1"/>
    <xf numFmtId="4" fontId="11" fillId="0" borderId="1" xfId="0" applyNumberFormat="1" applyFont="1" applyBorder="1" applyAlignment="1" applyProtection="1">
      <alignment horizontal="right"/>
    </xf>
    <xf numFmtId="10" fontId="11" fillId="0" borderId="1" xfId="0" applyNumberFormat="1" applyFont="1" applyBorder="1" applyAlignment="1" applyProtection="1">
      <alignment horizontal="right"/>
    </xf>
    <xf numFmtId="10" fontId="0" fillId="0" borderId="1" xfId="0" applyNumberFormat="1" applyFont="1" applyBorder="1" applyAlignment="1" applyProtection="1">
      <alignment horizontal="right"/>
    </xf>
    <xf numFmtId="0" fontId="12" fillId="5" borderId="0" xfId="0" applyFont="1" applyFill="1" applyAlignment="1">
      <alignment horizontal="center"/>
    </xf>
    <xf numFmtId="164" fontId="16" fillId="8" borderId="1" xfId="0" applyNumberFormat="1" applyFont="1" applyFill="1" applyBorder="1" applyAlignment="1" applyProtection="1">
      <alignment horizontal="right"/>
    </xf>
    <xf numFmtId="0" fontId="17" fillId="5" borderId="1" xfId="0" applyFont="1" applyFill="1" applyBorder="1" applyAlignment="1" applyProtection="1"/>
    <xf numFmtId="4" fontId="17" fillId="5" borderId="1" xfId="0" applyNumberFormat="1" applyFont="1" applyFill="1" applyBorder="1" applyAlignment="1" applyProtection="1">
      <alignment horizontal="right"/>
    </xf>
    <xf numFmtId="10" fontId="17" fillId="5" borderId="1" xfId="0" applyNumberFormat="1" applyFont="1" applyFill="1" applyBorder="1" applyAlignment="1" applyProtection="1">
      <alignment horizontal="right"/>
    </xf>
    <xf numFmtId="164" fontId="17" fillId="5" borderId="1" xfId="0" applyNumberFormat="1" applyFont="1" applyFill="1" applyBorder="1" applyAlignment="1" applyProtection="1">
      <alignment horizontal="right"/>
    </xf>
    <xf numFmtId="0" fontId="16" fillId="8" borderId="1" xfId="0" applyFont="1" applyFill="1" applyBorder="1" applyAlignment="1" applyProtection="1"/>
    <xf numFmtId="4" fontId="16" fillId="8" borderId="1" xfId="0" applyNumberFormat="1" applyFont="1" applyFill="1" applyBorder="1" applyAlignment="1" applyProtection="1">
      <alignment horizontal="right"/>
    </xf>
    <xf numFmtId="0" fontId="16" fillId="7" borderId="1" xfId="0" applyFont="1" applyFill="1" applyBorder="1" applyAlignment="1" applyProtection="1"/>
    <xf numFmtId="4" fontId="16" fillId="7" borderId="1" xfId="0" applyNumberFormat="1" applyFont="1" applyFill="1" applyBorder="1" applyAlignment="1" applyProtection="1">
      <alignment horizontal="right"/>
    </xf>
    <xf numFmtId="164" fontId="16" fillId="7" borderId="1" xfId="0" applyNumberFormat="1" applyFont="1" applyFill="1" applyBorder="1" applyAlignment="1" applyProtection="1">
      <alignment horizontal="right"/>
    </xf>
    <xf numFmtId="0" fontId="15" fillId="0" borderId="1" xfId="0" applyFont="1" applyBorder="1" applyAlignment="1" applyProtection="1">
      <alignment horizontal="center"/>
    </xf>
    <xf numFmtId="0" fontId="15" fillId="0" borderId="0" xfId="0" applyFont="1"/>
    <xf numFmtId="0" fontId="16" fillId="6" borderId="0" xfId="0" applyFont="1" applyFill="1" applyAlignment="1">
      <alignment horizontal="center"/>
    </xf>
    <xf numFmtId="10" fontId="17" fillId="13" borderId="1" xfId="0" applyNumberFormat="1" applyFont="1" applyFill="1" applyBorder="1" applyAlignment="1" applyProtection="1">
      <alignment horizontal="right"/>
    </xf>
    <xf numFmtId="0" fontId="17" fillId="13" borderId="1" xfId="0" applyFont="1" applyFill="1" applyBorder="1" applyAlignment="1" applyProtection="1">
      <alignment horizontal="left"/>
    </xf>
    <xf numFmtId="0" fontId="17" fillId="13" borderId="0" xfId="0" applyFont="1" applyFill="1"/>
    <xf numFmtId="4" fontId="17" fillId="13" borderId="1" xfId="0" applyNumberFormat="1" applyFont="1" applyFill="1" applyBorder="1" applyAlignment="1" applyProtection="1">
      <alignment horizontal="right"/>
    </xf>
    <xf numFmtId="0" fontId="17" fillId="12" borderId="1" xfId="0" applyFont="1" applyFill="1" applyBorder="1" applyAlignment="1" applyProtection="1">
      <alignment horizontal="left"/>
    </xf>
    <xf numFmtId="0" fontId="17" fillId="12" borderId="0" xfId="0" applyFont="1" applyFill="1"/>
    <xf numFmtId="4" fontId="17" fillId="12" borderId="1" xfId="0" applyNumberFormat="1" applyFont="1" applyFill="1" applyBorder="1" applyAlignment="1" applyProtection="1">
      <alignment horizontal="right"/>
    </xf>
    <xf numFmtId="10" fontId="17" fillId="12" borderId="1" xfId="0" applyNumberFormat="1" applyFont="1" applyFill="1" applyBorder="1" applyAlignment="1" applyProtection="1">
      <alignment horizontal="right"/>
    </xf>
    <xf numFmtId="0" fontId="16" fillId="6" borderId="1" xfId="0" applyFont="1" applyFill="1" applyBorder="1" applyAlignment="1" applyProtection="1">
      <alignment horizontal="left"/>
    </xf>
    <xf numFmtId="0" fontId="16" fillId="6" borderId="0" xfId="0" applyFont="1" applyFill="1"/>
    <xf numFmtId="4" fontId="16" fillId="6" borderId="1" xfId="0" applyNumberFormat="1" applyFont="1" applyFill="1" applyBorder="1" applyAlignment="1" applyProtection="1">
      <alignment horizontal="right"/>
    </xf>
    <xf numFmtId="10" fontId="16" fillId="6" borderId="1" xfId="0" applyNumberFormat="1" applyFont="1" applyFill="1" applyBorder="1" applyAlignment="1" applyProtection="1">
      <alignment horizontal="right"/>
    </xf>
    <xf numFmtId="0" fontId="16" fillId="9" borderId="0" xfId="0" applyFont="1" applyFill="1" applyAlignment="1">
      <alignment horizontal="center"/>
    </xf>
    <xf numFmtId="0" fontId="16" fillId="0" borderId="1" xfId="0" applyFont="1" applyBorder="1" applyAlignment="1" applyProtection="1">
      <alignment horizontal="left"/>
    </xf>
    <xf numFmtId="4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Alignment="1" applyProtection="1">
      <alignment horizontal="right"/>
    </xf>
    <xf numFmtId="164" fontId="18" fillId="15" borderId="1" xfId="0" applyNumberFormat="1" applyFont="1" applyFill="1" applyBorder="1" applyAlignment="1" applyProtection="1">
      <alignment horizontal="right"/>
    </xf>
    <xf numFmtId="4" fontId="18" fillId="15" borderId="1" xfId="0" applyNumberFormat="1" applyFont="1" applyFill="1" applyBorder="1" applyAlignment="1" applyProtection="1">
      <alignment horizontal="right"/>
    </xf>
    <xf numFmtId="0" fontId="18" fillId="15" borderId="1" xfId="0" applyFont="1" applyFill="1" applyBorder="1" applyAlignment="1" applyProtection="1">
      <alignment horizontal="left"/>
    </xf>
    <xf numFmtId="0" fontId="16" fillId="8" borderId="1" xfId="0" applyFont="1" applyFill="1" applyBorder="1" applyAlignment="1" applyProtection="1">
      <alignment horizontal="left"/>
    </xf>
    <xf numFmtId="0" fontId="16" fillId="16" borderId="1" xfId="0" applyFont="1" applyFill="1" applyBorder="1" applyAlignment="1" applyProtection="1">
      <alignment horizontal="left"/>
    </xf>
    <xf numFmtId="4" fontId="16" fillId="16" borderId="1" xfId="0" applyNumberFormat="1" applyFont="1" applyFill="1" applyBorder="1" applyAlignment="1" applyProtection="1">
      <alignment horizontal="right"/>
    </xf>
    <xf numFmtId="164" fontId="16" fillId="16" borderId="1" xfId="0" applyNumberFormat="1" applyFont="1" applyFill="1" applyBorder="1" applyAlignment="1" applyProtection="1">
      <alignment horizontal="right"/>
    </xf>
    <xf numFmtId="164" fontId="16" fillId="14" borderId="1" xfId="0" applyNumberFormat="1" applyFont="1" applyFill="1" applyBorder="1" applyAlignment="1" applyProtection="1">
      <alignment horizontal="right"/>
    </xf>
    <xf numFmtId="4" fontId="16" fillId="14" borderId="1" xfId="0" applyNumberFormat="1" applyFont="1" applyFill="1" applyBorder="1" applyAlignment="1" applyProtection="1">
      <alignment horizontal="right"/>
    </xf>
    <xf numFmtId="0" fontId="16" fillId="14" borderId="1" xfId="0" applyFont="1" applyFill="1" applyBorder="1" applyAlignment="1" applyProtection="1">
      <alignment horizontal="left"/>
    </xf>
    <xf numFmtId="10" fontId="16" fillId="0" borderId="1" xfId="0" applyNumberFormat="1" applyFont="1" applyBorder="1" applyAlignment="1" applyProtection="1">
      <alignment horizontal="right"/>
    </xf>
    <xf numFmtId="10" fontId="18" fillId="15" borderId="1" xfId="0" applyNumberFormat="1" applyFont="1" applyFill="1" applyBorder="1" applyAlignment="1" applyProtection="1">
      <alignment horizontal="right"/>
    </xf>
    <xf numFmtId="10" fontId="16" fillId="8" borderId="1" xfId="0" applyNumberFormat="1" applyFont="1" applyFill="1" applyBorder="1" applyAlignment="1" applyProtection="1">
      <alignment horizontal="right"/>
    </xf>
    <xf numFmtId="10" fontId="16" fillId="16" borderId="1" xfId="0" applyNumberFormat="1" applyFont="1" applyFill="1" applyBorder="1" applyAlignment="1" applyProtection="1">
      <alignment horizontal="right"/>
    </xf>
    <xf numFmtId="10" fontId="16" fillId="14" borderId="1" xfId="0" applyNumberFormat="1" applyFont="1" applyFill="1" applyBorder="1" applyAlignment="1" applyProtection="1">
      <alignment horizontal="right"/>
    </xf>
    <xf numFmtId="0" fontId="16" fillId="8" borderId="1" xfId="0" applyFont="1" applyFill="1" applyBorder="1" applyAlignment="1" applyProtection="1">
      <alignment horizontal="left" vertical="center"/>
    </xf>
    <xf numFmtId="0" fontId="16" fillId="8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4" fontId="16" fillId="8" borderId="1" xfId="0" applyNumberFormat="1" applyFont="1" applyFill="1" applyBorder="1" applyAlignment="1" applyProtection="1">
      <alignment horizontal="right" vertical="center"/>
    </xf>
    <xf numFmtId="164" fontId="16" fillId="8" borderId="1" xfId="0" applyNumberFormat="1" applyFont="1" applyFill="1" applyBorder="1" applyAlignment="1" applyProtection="1">
      <alignment horizontal="right" vertical="center"/>
    </xf>
    <xf numFmtId="164" fontId="16" fillId="0" borderId="1" xfId="0" applyNumberFormat="1" applyFont="1" applyBorder="1" applyAlignment="1" applyProtection="1">
      <alignment horizontal="left"/>
    </xf>
    <xf numFmtId="0" fontId="17" fillId="6" borderId="1" xfId="0" applyFont="1" applyFill="1" applyBorder="1" applyAlignment="1" applyProtection="1">
      <alignment horizontal="left"/>
    </xf>
    <xf numFmtId="4" fontId="17" fillId="6" borderId="1" xfId="0" applyNumberFormat="1" applyFont="1" applyFill="1" applyBorder="1" applyAlignment="1" applyProtection="1">
      <alignment horizontal="right"/>
    </xf>
    <xf numFmtId="10" fontId="17" fillId="6" borderId="1" xfId="0" applyNumberFormat="1" applyFont="1" applyFill="1" applyBorder="1" applyAlignment="1" applyProtection="1">
      <alignment horizontal="right"/>
    </xf>
    <xf numFmtId="0" fontId="16" fillId="9" borderId="1" xfId="0" applyFont="1" applyFill="1" applyBorder="1" applyAlignment="1" applyProtection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workbookViewId="0">
      <selection activeCell="A14" sqref="A14:L14"/>
    </sheetView>
  </sheetViews>
  <sheetFormatPr defaultRowHeight="15" x14ac:dyDescent="0.25"/>
  <cols>
    <col min="2" max="2" width="13.85546875" customWidth="1"/>
    <col min="22" max="22" width="4" customWidth="1"/>
    <col min="24" max="24" width="3.28515625" customWidth="1"/>
  </cols>
  <sheetData>
    <row r="1" spans="1:24" x14ac:dyDescent="0.25">
      <c r="A1" s="63" t="s">
        <v>0</v>
      </c>
      <c r="B1" s="63"/>
      <c r="C1" s="1"/>
      <c r="D1" s="2"/>
    </row>
    <row r="2" spans="1:24" x14ac:dyDescent="0.25">
      <c r="A2" s="63" t="s">
        <v>2</v>
      </c>
      <c r="B2" s="63"/>
    </row>
    <row r="3" spans="1:24" x14ac:dyDescent="0.25">
      <c r="A3" s="63" t="s">
        <v>3</v>
      </c>
      <c r="B3" s="63"/>
    </row>
    <row r="4" spans="1:24" x14ac:dyDescent="0.25">
      <c r="A4" s="63" t="s">
        <v>4</v>
      </c>
      <c r="B4" s="63"/>
    </row>
    <row r="5" spans="1:24" s="3" customFormat="1" ht="18.75" x14ac:dyDescent="0.3">
      <c r="A5" s="69" t="s">
        <v>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4" x14ac:dyDescent="0.25">
      <c r="A6" s="71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4" x14ac:dyDescent="0.25">
      <c r="A7" s="71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4" x14ac:dyDescent="0.25">
      <c r="A8" s="72" t="s">
        <v>310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7" t="s">
        <v>7</v>
      </c>
      <c r="N8" s="63"/>
      <c r="O8" s="67" t="s">
        <v>8</v>
      </c>
      <c r="P8" s="63"/>
      <c r="Q8" s="67" t="s">
        <v>9</v>
      </c>
      <c r="R8" s="63"/>
      <c r="S8" s="67" t="s">
        <v>10</v>
      </c>
      <c r="T8" s="63"/>
      <c r="U8" s="67" t="s">
        <v>11</v>
      </c>
      <c r="V8" s="63"/>
      <c r="W8" s="67" t="s">
        <v>12</v>
      </c>
      <c r="X8" s="63"/>
    </row>
    <row r="9" spans="1:24" x14ac:dyDescent="0.25">
      <c r="A9" s="66" t="s">
        <v>13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8" t="s">
        <v>14</v>
      </c>
      <c r="N9" s="63"/>
      <c r="O9" s="68" t="s">
        <v>15</v>
      </c>
      <c r="P9" s="63"/>
      <c r="Q9" s="68" t="s">
        <v>16</v>
      </c>
      <c r="R9" s="63"/>
      <c r="S9" s="68" t="s">
        <v>17</v>
      </c>
      <c r="T9" s="63"/>
      <c r="U9" s="68" t="s">
        <v>18</v>
      </c>
      <c r="V9" s="63"/>
      <c r="W9" s="68" t="s">
        <v>19</v>
      </c>
      <c r="X9" s="63"/>
    </row>
    <row r="10" spans="1:24" x14ac:dyDescent="0.25">
      <c r="A10" s="64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5">
        <v>63764215.43</v>
      </c>
      <c r="N10" s="63"/>
      <c r="O10" s="65">
        <v>79225300</v>
      </c>
      <c r="P10" s="63"/>
      <c r="Q10" s="65">
        <v>79225300</v>
      </c>
      <c r="R10" s="63"/>
      <c r="S10" s="65">
        <v>61896760.380000003</v>
      </c>
      <c r="T10" s="63"/>
      <c r="U10" s="60">
        <f>S10/M10</f>
        <v>0.97071311804894578</v>
      </c>
      <c r="V10" s="61"/>
      <c r="W10" s="60">
        <f>S10/Q10</f>
        <v>0.78127517825745063</v>
      </c>
      <c r="X10" s="61"/>
    </row>
    <row r="11" spans="1:24" x14ac:dyDescent="0.25">
      <c r="A11" s="64" t="s">
        <v>21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5">
        <v>2846272.09</v>
      </c>
      <c r="N11" s="63"/>
      <c r="O11" s="65">
        <v>3174292</v>
      </c>
      <c r="P11" s="63"/>
      <c r="Q11" s="65">
        <v>3174292</v>
      </c>
      <c r="R11" s="63"/>
      <c r="S11" s="65">
        <v>2800171.17</v>
      </c>
      <c r="T11" s="63"/>
      <c r="U11" s="60">
        <f t="shared" ref="U11:U16" si="0">S11/M11</f>
        <v>0.9838030523638378</v>
      </c>
      <c r="V11" s="61"/>
      <c r="W11" s="60">
        <f t="shared" ref="W11:W16" si="1">S11/Q11</f>
        <v>0.88214038595063082</v>
      </c>
      <c r="X11" s="61"/>
    </row>
    <row r="12" spans="1:24" x14ac:dyDescent="0.25">
      <c r="A12" s="64" t="s">
        <v>22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5">
        <v>66610487.520000003</v>
      </c>
      <c r="N12" s="63"/>
      <c r="O12" s="65">
        <v>82399592</v>
      </c>
      <c r="P12" s="63"/>
      <c r="Q12" s="65">
        <v>82399592</v>
      </c>
      <c r="R12" s="63"/>
      <c r="S12" s="65">
        <f>S10+S11</f>
        <v>64696931.550000004</v>
      </c>
      <c r="T12" s="63"/>
      <c r="U12" s="60">
        <f t="shared" si="0"/>
        <v>0.97127245211310831</v>
      </c>
      <c r="V12" s="61"/>
      <c r="W12" s="60">
        <f t="shared" si="1"/>
        <v>0.78516082397592457</v>
      </c>
      <c r="X12" s="61"/>
    </row>
    <row r="13" spans="1:24" x14ac:dyDescent="0.25">
      <c r="A13" s="64" t="s">
        <v>23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5">
        <v>45282244.439999998</v>
      </c>
      <c r="N13" s="63"/>
      <c r="O13" s="65">
        <v>64140286</v>
      </c>
      <c r="P13" s="63"/>
      <c r="Q13" s="65">
        <v>64109943</v>
      </c>
      <c r="R13" s="63"/>
      <c r="S13" s="65">
        <v>56560214.590000004</v>
      </c>
      <c r="T13" s="63"/>
      <c r="U13" s="60">
        <f t="shared" si="0"/>
        <v>1.2490594335478131</v>
      </c>
      <c r="V13" s="61"/>
      <c r="W13" s="60">
        <f t="shared" si="1"/>
        <v>0.8822377925059145</v>
      </c>
      <c r="X13" s="61"/>
    </row>
    <row r="14" spans="1:24" x14ac:dyDescent="0.25">
      <c r="A14" s="64" t="s">
        <v>24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5">
        <v>12997109.390000001</v>
      </c>
      <c r="N14" s="63"/>
      <c r="O14" s="65">
        <v>46234468</v>
      </c>
      <c r="P14" s="63"/>
      <c r="Q14" s="65">
        <v>46264811</v>
      </c>
      <c r="R14" s="63"/>
      <c r="S14" s="65">
        <v>28171512.210000001</v>
      </c>
      <c r="T14" s="63"/>
      <c r="U14" s="60">
        <f t="shared" si="0"/>
        <v>2.1675213591473819</v>
      </c>
      <c r="V14" s="61"/>
      <c r="W14" s="60">
        <f t="shared" si="1"/>
        <v>0.60891877868041011</v>
      </c>
      <c r="X14" s="61"/>
    </row>
    <row r="15" spans="1:24" x14ac:dyDescent="0.25">
      <c r="A15" s="64" t="s">
        <v>25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5">
        <v>58279353.829999998</v>
      </c>
      <c r="N15" s="63"/>
      <c r="O15" s="65">
        <v>110374754</v>
      </c>
      <c r="P15" s="63"/>
      <c r="Q15" s="65">
        <v>110374754</v>
      </c>
      <c r="R15" s="63"/>
      <c r="S15" s="65">
        <f>S13+S14</f>
        <v>84731726.800000012</v>
      </c>
      <c r="T15" s="63"/>
      <c r="U15" s="60">
        <f t="shared" si="0"/>
        <v>1.453889263205649</v>
      </c>
      <c r="V15" s="61"/>
      <c r="W15" s="60">
        <f t="shared" si="1"/>
        <v>0.76767307494973003</v>
      </c>
      <c r="X15" s="61"/>
    </row>
    <row r="16" spans="1:24" x14ac:dyDescent="0.25">
      <c r="A16" s="64" t="s">
        <v>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5">
        <v>8331133.6900000004</v>
      </c>
      <c r="N16" s="63"/>
      <c r="O16" s="65">
        <v>-27975162</v>
      </c>
      <c r="P16" s="63"/>
      <c r="Q16" s="65">
        <v>-27975162</v>
      </c>
      <c r="R16" s="63"/>
      <c r="S16" s="65">
        <f>S12-S15</f>
        <v>-20034795.250000007</v>
      </c>
      <c r="T16" s="63"/>
      <c r="U16" s="60">
        <f t="shared" si="0"/>
        <v>-2.4048101969661233</v>
      </c>
      <c r="V16" s="61"/>
      <c r="W16" s="60">
        <f t="shared" si="1"/>
        <v>0.71616369013341219</v>
      </c>
      <c r="X16" s="61"/>
    </row>
    <row r="17" spans="1:24" x14ac:dyDescent="0.25">
      <c r="A17" s="66" t="s">
        <v>27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6" t="s">
        <v>1</v>
      </c>
      <c r="N17" s="63"/>
      <c r="O17" s="66" t="s">
        <v>1</v>
      </c>
      <c r="P17" s="63"/>
      <c r="Q17" s="66" t="s">
        <v>1</v>
      </c>
      <c r="R17" s="63"/>
      <c r="S17" s="66" t="s">
        <v>1</v>
      </c>
      <c r="T17" s="63"/>
      <c r="U17" s="66" t="s">
        <v>1</v>
      </c>
      <c r="V17" s="63"/>
      <c r="W17" s="66" t="s">
        <v>1</v>
      </c>
      <c r="X17" s="63"/>
    </row>
    <row r="18" spans="1:24" x14ac:dyDescent="0.25">
      <c r="A18" s="64" t="s">
        <v>28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5">
        <v>2843701.01</v>
      </c>
      <c r="N18" s="63"/>
      <c r="O18" s="65">
        <v>29633900</v>
      </c>
      <c r="P18" s="63"/>
      <c r="Q18" s="65">
        <v>29633900</v>
      </c>
      <c r="R18" s="63"/>
      <c r="S18" s="65">
        <v>14262377.300000001</v>
      </c>
      <c r="T18" s="63"/>
      <c r="U18" s="60">
        <f>S18/M18</f>
        <v>5.015427870175424</v>
      </c>
      <c r="V18" s="61"/>
      <c r="W18" s="60">
        <f>S18/Q18</f>
        <v>0.48128586854919536</v>
      </c>
      <c r="X18" s="61"/>
    </row>
    <row r="19" spans="1:24" x14ac:dyDescent="0.25">
      <c r="A19" s="64" t="s">
        <v>29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5">
        <v>5700705.1699999999</v>
      </c>
      <c r="N19" s="63"/>
      <c r="O19" s="65">
        <v>3002120</v>
      </c>
      <c r="P19" s="63"/>
      <c r="Q19" s="65">
        <v>3002120</v>
      </c>
      <c r="R19" s="63"/>
      <c r="S19" s="65">
        <v>3010688.53</v>
      </c>
      <c r="T19" s="63"/>
      <c r="U19" s="60">
        <f t="shared" ref="U19:U22" si="2">S19/M19</f>
        <v>0.52812563362226994</v>
      </c>
      <c r="V19" s="61"/>
      <c r="W19" s="60">
        <f t="shared" ref="W19:W22" si="3">S19/Q19</f>
        <v>1.0028541597271261</v>
      </c>
      <c r="X19" s="61"/>
    </row>
    <row r="20" spans="1:24" x14ac:dyDescent="0.25">
      <c r="A20" s="64" t="s">
        <v>803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5">
        <v>-2857004.16</v>
      </c>
      <c r="N20" s="63"/>
      <c r="O20" s="65">
        <v>26631780</v>
      </c>
      <c r="P20" s="63"/>
      <c r="Q20" s="65">
        <v>26631780</v>
      </c>
      <c r="R20" s="63"/>
      <c r="S20" s="65">
        <v>11251688.77</v>
      </c>
      <c r="T20" s="63"/>
      <c r="U20" s="60">
        <f t="shared" si="2"/>
        <v>-3.9382822494735179</v>
      </c>
      <c r="V20" s="61"/>
      <c r="W20" s="60">
        <f t="shared" si="3"/>
        <v>0.4224910527948188</v>
      </c>
      <c r="X20" s="61"/>
    </row>
    <row r="21" spans="1:24" x14ac:dyDescent="0.25">
      <c r="A21" s="64" t="s">
        <v>802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5">
        <v>-4130748.64</v>
      </c>
      <c r="N21" s="63"/>
      <c r="O21" s="65">
        <v>1343382</v>
      </c>
      <c r="P21" s="63"/>
      <c r="Q21" s="65">
        <v>1343382</v>
      </c>
      <c r="R21" s="63"/>
      <c r="S21" s="65">
        <v>1343380.89</v>
      </c>
      <c r="T21" s="63"/>
      <c r="U21" s="60">
        <f t="shared" si="2"/>
        <v>-0.32521487194631138</v>
      </c>
      <c r="V21" s="61"/>
      <c r="W21" s="60">
        <v>1</v>
      </c>
      <c r="X21" s="61"/>
    </row>
    <row r="22" spans="1:24" x14ac:dyDescent="0.25">
      <c r="A22" s="64" t="s">
        <v>801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5">
        <v>-4130748.64</v>
      </c>
      <c r="N22" s="63"/>
      <c r="O22" s="65">
        <v>1343382</v>
      </c>
      <c r="P22" s="63"/>
      <c r="Q22" s="65">
        <v>1343382</v>
      </c>
      <c r="R22" s="63"/>
      <c r="S22" s="65">
        <v>1343380.89</v>
      </c>
      <c r="T22" s="63"/>
      <c r="U22" s="60">
        <f t="shared" si="2"/>
        <v>-0.32521487194631138</v>
      </c>
      <c r="V22" s="61"/>
      <c r="W22" s="60">
        <f t="shared" si="3"/>
        <v>0.99999917372720482</v>
      </c>
      <c r="X22" s="61"/>
    </row>
    <row r="23" spans="1:24" x14ac:dyDescent="0.25">
      <c r="A23" s="66" t="s">
        <v>30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6" t="s">
        <v>1</v>
      </c>
      <c r="N23" s="63"/>
      <c r="O23" s="66" t="s">
        <v>1</v>
      </c>
      <c r="P23" s="63"/>
      <c r="Q23" s="66" t="s">
        <v>1</v>
      </c>
      <c r="R23" s="63"/>
      <c r="S23" s="66" t="s">
        <v>1</v>
      </c>
      <c r="T23" s="63"/>
      <c r="U23" s="66" t="s">
        <v>1</v>
      </c>
      <c r="V23" s="63"/>
      <c r="W23" s="66" t="s">
        <v>1</v>
      </c>
      <c r="X23" s="63"/>
    </row>
    <row r="24" spans="1:24" x14ac:dyDescent="0.25">
      <c r="A24" s="64" t="s">
        <v>800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5">
        <v>1343380.89</v>
      </c>
      <c r="N24" s="63"/>
      <c r="O24" s="65">
        <v>0</v>
      </c>
      <c r="P24" s="63"/>
      <c r="Q24" s="65">
        <v>0</v>
      </c>
      <c r="R24" s="63"/>
      <c r="S24" s="65">
        <f>S16+S20+S21</f>
        <v>-7439725.5900000082</v>
      </c>
      <c r="T24" s="63"/>
      <c r="U24" s="60">
        <f>S24/M24</f>
        <v>-5.5380612046669864</v>
      </c>
      <c r="V24" s="61"/>
      <c r="W24" s="62">
        <v>0</v>
      </c>
      <c r="X24" s="63"/>
    </row>
  </sheetData>
  <mergeCells count="126">
    <mergeCell ref="A1:B1"/>
    <mergeCell ref="A2:B2"/>
    <mergeCell ref="A3:B3"/>
    <mergeCell ref="A4:B4"/>
    <mergeCell ref="W8:X8"/>
    <mergeCell ref="A9:L9"/>
    <mergeCell ref="M9:N9"/>
    <mergeCell ref="O9:P9"/>
    <mergeCell ref="Q9:R9"/>
    <mergeCell ref="S9:T9"/>
    <mergeCell ref="U9:V9"/>
    <mergeCell ref="W9:X9"/>
    <mergeCell ref="A5:U5"/>
    <mergeCell ref="A6:U6"/>
    <mergeCell ref="A7:U7"/>
    <mergeCell ref="A8:L8"/>
    <mergeCell ref="M8:N8"/>
    <mergeCell ref="O8:P8"/>
    <mergeCell ref="Q8:R8"/>
    <mergeCell ref="S8:T8"/>
    <mergeCell ref="U8:V8"/>
    <mergeCell ref="U10:V10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8:V18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20:V20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4:V24"/>
    <mergeCell ref="W24:X24"/>
    <mergeCell ref="A24:L24"/>
    <mergeCell ref="M24:N24"/>
    <mergeCell ref="O24:P24"/>
    <mergeCell ref="Q24:R24"/>
    <mergeCell ref="S24:T24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8"/>
  <sheetViews>
    <sheetView topLeftCell="A178" workbookViewId="0">
      <selection activeCell="X191" sqref="X191"/>
    </sheetView>
  </sheetViews>
  <sheetFormatPr defaultRowHeight="15" x14ac:dyDescent="0.25"/>
  <cols>
    <col min="2" max="2" width="15.5703125" customWidth="1"/>
    <col min="15" max="16" width="9.140625" style="14"/>
  </cols>
  <sheetData>
    <row r="1" spans="1:24" s="4" customFormat="1" x14ac:dyDescent="0.25">
      <c r="A1" s="63" t="s">
        <v>0</v>
      </c>
      <c r="B1" s="63"/>
      <c r="C1" s="1"/>
      <c r="D1" s="2"/>
      <c r="O1" s="14"/>
      <c r="P1" s="14"/>
    </row>
    <row r="2" spans="1:24" s="4" customFormat="1" x14ac:dyDescent="0.25">
      <c r="A2" s="63" t="s">
        <v>2</v>
      </c>
      <c r="B2" s="63"/>
      <c r="O2" s="14"/>
      <c r="P2" s="14"/>
    </row>
    <row r="3" spans="1:24" s="4" customFormat="1" x14ac:dyDescent="0.25">
      <c r="A3" s="63" t="s">
        <v>3</v>
      </c>
      <c r="B3" s="63"/>
      <c r="O3" s="14"/>
      <c r="P3" s="14"/>
    </row>
    <row r="4" spans="1:24" s="4" customFormat="1" x14ac:dyDescent="0.25">
      <c r="A4" s="63" t="s">
        <v>4</v>
      </c>
      <c r="B4" s="63"/>
      <c r="O4" s="14"/>
      <c r="P4" s="14"/>
    </row>
    <row r="5" spans="1:24" s="6" customFormat="1" ht="18.75" x14ac:dyDescent="0.3">
      <c r="A5" s="80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4" s="4" customFormat="1" x14ac:dyDescent="0.25">
      <c r="A6" s="71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4" s="4" customFormat="1" x14ac:dyDescent="0.25">
      <c r="A7" s="5"/>
      <c r="O7" s="14"/>
      <c r="P7" s="14"/>
    </row>
    <row r="8" spans="1:24" s="4" customFormat="1" x14ac:dyDescent="0.25">
      <c r="A8" s="72" t="s">
        <v>310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84" t="s">
        <v>7</v>
      </c>
      <c r="N8" s="63"/>
      <c r="O8" s="84" t="s">
        <v>8</v>
      </c>
      <c r="P8" s="63"/>
      <c r="Q8" s="72" t="s">
        <v>9</v>
      </c>
      <c r="R8" s="63"/>
      <c r="S8" s="84" t="s">
        <v>10</v>
      </c>
      <c r="T8" s="63"/>
      <c r="U8" s="84" t="s">
        <v>32</v>
      </c>
      <c r="V8" s="63"/>
      <c r="W8" s="84" t="s">
        <v>33</v>
      </c>
      <c r="X8" s="63"/>
    </row>
    <row r="9" spans="1:24" s="4" customFormat="1" x14ac:dyDescent="0.25">
      <c r="A9" s="82" t="s">
        <v>13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83" t="s">
        <v>14</v>
      </c>
      <c r="N9" s="63"/>
      <c r="O9" s="83" t="s">
        <v>15</v>
      </c>
      <c r="P9" s="63"/>
      <c r="Q9" s="83" t="s">
        <v>15</v>
      </c>
      <c r="R9" s="63"/>
      <c r="S9" s="83" t="s">
        <v>16</v>
      </c>
      <c r="T9" s="63"/>
      <c r="U9" s="83" t="s">
        <v>17</v>
      </c>
      <c r="V9" s="63"/>
      <c r="W9" s="83" t="s">
        <v>18</v>
      </c>
      <c r="X9" s="63"/>
    </row>
    <row r="10" spans="1:24" s="4" customFormat="1" x14ac:dyDescent="0.25">
      <c r="A10" s="75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6">
        <v>63764215.43</v>
      </c>
      <c r="N10" s="63"/>
      <c r="O10" s="76">
        <v>79225300</v>
      </c>
      <c r="P10" s="63"/>
      <c r="Q10" s="76">
        <v>79225300</v>
      </c>
      <c r="R10" s="63"/>
      <c r="S10" s="76">
        <f>S11+S26+S41+S50+S62+S69</f>
        <v>61896760.38000001</v>
      </c>
      <c r="T10" s="63"/>
      <c r="U10" s="60">
        <f>S10/M10</f>
        <v>0.97071311804894589</v>
      </c>
      <c r="V10" s="61"/>
      <c r="W10" s="77">
        <f>S10/Q10</f>
        <v>0.78127517825745074</v>
      </c>
      <c r="X10" s="61"/>
    </row>
    <row r="11" spans="1:24" s="4" customFormat="1" x14ac:dyDescent="0.25">
      <c r="A11" s="75" t="s">
        <v>34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76">
        <v>33107477.489999998</v>
      </c>
      <c r="N11" s="63"/>
      <c r="O11" s="76">
        <v>15333649</v>
      </c>
      <c r="P11" s="63"/>
      <c r="Q11" s="76">
        <v>15333649</v>
      </c>
      <c r="R11" s="63"/>
      <c r="S11" s="76">
        <v>12179907.539999999</v>
      </c>
      <c r="T11" s="63"/>
      <c r="U11" s="77">
        <f>S11/M11</f>
        <v>0.36788992890439626</v>
      </c>
      <c r="V11" s="61"/>
      <c r="W11" s="77">
        <f>S11/Q11</f>
        <v>0.79432544334359023</v>
      </c>
      <c r="X11" s="61"/>
    </row>
    <row r="12" spans="1:24" s="4" customFormat="1" x14ac:dyDescent="0.25">
      <c r="A12" s="75" t="s">
        <v>35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76">
        <v>32402078.73</v>
      </c>
      <c r="N12" s="63"/>
      <c r="O12" s="76">
        <v>14330649</v>
      </c>
      <c r="P12" s="63"/>
      <c r="Q12" s="76">
        <v>14330649</v>
      </c>
      <c r="R12" s="63"/>
      <c r="S12" s="76">
        <v>11328833.050000001</v>
      </c>
      <c r="T12" s="63"/>
      <c r="U12" s="77">
        <f>S12/M12</f>
        <v>0.34963290918465095</v>
      </c>
      <c r="V12" s="61"/>
      <c r="W12" s="77">
        <f>S12/Q12</f>
        <v>0.79053175121377972</v>
      </c>
      <c r="X12" s="61"/>
    </row>
    <row r="13" spans="1:24" s="4" customFormat="1" x14ac:dyDescent="0.25">
      <c r="A13" s="63" t="s">
        <v>36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73">
        <v>32486077.989999998</v>
      </c>
      <c r="N13" s="63"/>
      <c r="O13" s="73" t="s">
        <v>1</v>
      </c>
      <c r="P13" s="63"/>
      <c r="Q13" s="73" t="s">
        <v>1</v>
      </c>
      <c r="R13" s="63"/>
      <c r="S13" s="73">
        <v>11760838.300000001</v>
      </c>
      <c r="T13" s="63"/>
      <c r="U13" s="74">
        <f>S13/M13</f>
        <v>0.36202702904364975</v>
      </c>
      <c r="V13" s="61"/>
      <c r="W13" s="78"/>
      <c r="X13" s="63"/>
    </row>
    <row r="14" spans="1:24" s="4" customFormat="1" x14ac:dyDescent="0.25">
      <c r="A14" s="63" t="s">
        <v>37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73">
        <v>1053195.8500000001</v>
      </c>
      <c r="N14" s="63"/>
      <c r="O14" s="73" t="s">
        <v>1</v>
      </c>
      <c r="P14" s="63"/>
      <c r="Q14" s="73" t="s">
        <v>1</v>
      </c>
      <c r="R14" s="63"/>
      <c r="S14" s="73">
        <v>1859267.6</v>
      </c>
      <c r="T14" s="63"/>
      <c r="U14" s="74">
        <f t="shared" ref="U14:U19" si="0">S14/M14</f>
        <v>1.7653578866646691</v>
      </c>
      <c r="V14" s="61"/>
      <c r="W14" s="78"/>
      <c r="X14" s="63"/>
    </row>
    <row r="15" spans="1:24" s="4" customFormat="1" x14ac:dyDescent="0.25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73">
        <v>351881.3</v>
      </c>
      <c r="N15" s="63"/>
      <c r="O15" s="73" t="s">
        <v>1</v>
      </c>
      <c r="P15" s="63"/>
      <c r="Q15" s="73" t="s">
        <v>1</v>
      </c>
      <c r="R15" s="63"/>
      <c r="S15" s="73">
        <v>519978.32</v>
      </c>
      <c r="T15" s="63"/>
      <c r="U15" s="74">
        <f t="shared" si="0"/>
        <v>1.4777094434969975</v>
      </c>
      <c r="V15" s="61"/>
      <c r="W15" s="78"/>
      <c r="X15" s="63"/>
    </row>
    <row r="16" spans="1:24" s="4" customFormat="1" x14ac:dyDescent="0.25">
      <c r="A16" s="63" t="s">
        <v>39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73">
        <v>442684.28</v>
      </c>
      <c r="N16" s="63"/>
      <c r="O16" s="73" t="s">
        <v>1</v>
      </c>
      <c r="P16" s="63"/>
      <c r="Q16" s="73" t="s">
        <v>1</v>
      </c>
      <c r="R16" s="63"/>
      <c r="S16" s="73">
        <v>462489.43</v>
      </c>
      <c r="T16" s="63"/>
      <c r="U16" s="74">
        <f t="shared" si="0"/>
        <v>1.044738769580885</v>
      </c>
      <c r="V16" s="61"/>
      <c r="W16" s="78"/>
      <c r="X16" s="63"/>
    </row>
    <row r="17" spans="1:24" s="4" customFormat="1" x14ac:dyDescent="0.25">
      <c r="A17" s="63" t="s">
        <v>40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73">
        <v>0</v>
      </c>
      <c r="N17" s="63"/>
      <c r="O17" s="73" t="s">
        <v>1</v>
      </c>
      <c r="P17" s="63"/>
      <c r="Q17" s="73" t="s">
        <v>1</v>
      </c>
      <c r="R17" s="63"/>
      <c r="S17" s="73">
        <v>545610.56999999995</v>
      </c>
      <c r="T17" s="63"/>
      <c r="U17" s="74">
        <v>0</v>
      </c>
      <c r="V17" s="61"/>
      <c r="W17" s="78"/>
      <c r="X17" s="63"/>
    </row>
    <row r="18" spans="1:24" s="4" customFormat="1" x14ac:dyDescent="0.25">
      <c r="A18" s="63" t="s">
        <v>41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73">
        <v>0</v>
      </c>
      <c r="N18" s="63"/>
      <c r="O18" s="73" t="s">
        <v>1</v>
      </c>
      <c r="P18" s="63"/>
      <c r="Q18" s="73" t="s">
        <v>1</v>
      </c>
      <c r="R18" s="63"/>
      <c r="S18" s="73">
        <v>99476.42</v>
      </c>
      <c r="T18" s="63"/>
      <c r="U18" s="74">
        <v>0</v>
      </c>
      <c r="V18" s="61"/>
      <c r="W18" s="78"/>
      <c r="X18" s="63"/>
    </row>
    <row r="19" spans="1:24" s="4" customFormat="1" x14ac:dyDescent="0.25">
      <c r="A19" s="63" t="s">
        <v>42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73">
        <v>-1931760.69</v>
      </c>
      <c r="N19" s="63"/>
      <c r="O19" s="73" t="s">
        <v>1</v>
      </c>
      <c r="P19" s="63"/>
      <c r="Q19" s="73" t="s">
        <v>1</v>
      </c>
      <c r="R19" s="63"/>
      <c r="S19" s="73">
        <v>-3918827.59</v>
      </c>
      <c r="T19" s="63"/>
      <c r="U19" s="74">
        <f t="shared" si="0"/>
        <v>2.0286299489819313</v>
      </c>
      <c r="V19" s="61"/>
      <c r="W19" s="78"/>
      <c r="X19" s="63"/>
    </row>
    <row r="20" spans="1:24" s="4" customFormat="1" x14ac:dyDescent="0.25">
      <c r="A20" s="75" t="s">
        <v>43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76">
        <v>583447.12</v>
      </c>
      <c r="N20" s="63"/>
      <c r="O20" s="76">
        <v>902000</v>
      </c>
      <c r="P20" s="63"/>
      <c r="Q20" s="76">
        <v>902000</v>
      </c>
      <c r="R20" s="63"/>
      <c r="S20" s="76">
        <v>821726.59</v>
      </c>
      <c r="T20" s="63"/>
      <c r="U20" s="77">
        <f t="shared" ref="U20:U44" si="1">S20/M20</f>
        <v>1.4083994278693157</v>
      </c>
      <c r="V20" s="61"/>
      <c r="W20" s="77">
        <f>S20/Q20</f>
        <v>0.91100508869179597</v>
      </c>
      <c r="X20" s="61"/>
    </row>
    <row r="21" spans="1:24" s="4" customFormat="1" x14ac:dyDescent="0.25">
      <c r="A21" s="63" t="s">
        <v>44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73">
        <v>3533.5</v>
      </c>
      <c r="N21" s="63"/>
      <c r="O21" s="73" t="s">
        <v>1</v>
      </c>
      <c r="P21" s="63"/>
      <c r="Q21" s="73" t="s">
        <v>1</v>
      </c>
      <c r="R21" s="63"/>
      <c r="S21" s="73">
        <v>3463.29</v>
      </c>
      <c r="T21" s="63"/>
      <c r="U21" s="74">
        <f t="shared" si="1"/>
        <v>0.98013018253855955</v>
      </c>
      <c r="V21" s="61"/>
      <c r="W21" s="78"/>
      <c r="X21" s="63"/>
    </row>
    <row r="22" spans="1:24" s="4" customFormat="1" x14ac:dyDescent="0.25">
      <c r="A22" s="63" t="s">
        <v>45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73">
        <v>579913.62</v>
      </c>
      <c r="N22" s="63"/>
      <c r="O22" s="73" t="s">
        <v>1</v>
      </c>
      <c r="P22" s="63"/>
      <c r="Q22" s="73" t="s">
        <v>1</v>
      </c>
      <c r="R22" s="63"/>
      <c r="S22" s="73">
        <v>818263.3</v>
      </c>
      <c r="T22" s="63"/>
      <c r="U22" s="74">
        <f t="shared" si="1"/>
        <v>1.4110089361239697</v>
      </c>
      <c r="V22" s="61"/>
      <c r="W22" s="78"/>
      <c r="X22" s="63"/>
    </row>
    <row r="23" spans="1:24" s="4" customFormat="1" x14ac:dyDescent="0.25">
      <c r="A23" s="75" t="s">
        <v>46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76">
        <v>121951.64</v>
      </c>
      <c r="N23" s="63"/>
      <c r="O23" s="76">
        <v>101000</v>
      </c>
      <c r="P23" s="63"/>
      <c r="Q23" s="76">
        <v>101000</v>
      </c>
      <c r="R23" s="63"/>
      <c r="S23" s="76">
        <v>29347.9</v>
      </c>
      <c r="T23" s="63"/>
      <c r="U23" s="77">
        <f t="shared" si="1"/>
        <v>0.24065195023207561</v>
      </c>
      <c r="V23" s="61"/>
      <c r="W23" s="77">
        <f>S23/Q23</f>
        <v>0.29057326732673266</v>
      </c>
      <c r="X23" s="61"/>
    </row>
    <row r="24" spans="1:24" s="4" customFormat="1" x14ac:dyDescent="0.25">
      <c r="A24" s="63" t="s">
        <v>47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73">
        <v>114359.3</v>
      </c>
      <c r="N24" s="63"/>
      <c r="O24" s="73" t="s">
        <v>1</v>
      </c>
      <c r="P24" s="63"/>
      <c r="Q24" s="73" t="s">
        <v>1</v>
      </c>
      <c r="R24" s="63"/>
      <c r="S24" s="73">
        <v>28352.25</v>
      </c>
      <c r="T24" s="63"/>
      <c r="U24" s="74">
        <f t="shared" si="1"/>
        <v>0.24792255636402111</v>
      </c>
      <c r="V24" s="61"/>
      <c r="W24" s="78"/>
      <c r="X24" s="63"/>
    </row>
    <row r="25" spans="1:24" s="4" customFormat="1" x14ac:dyDescent="0.25">
      <c r="A25" s="63" t="s">
        <v>48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73">
        <v>7592.34</v>
      </c>
      <c r="N25" s="63"/>
      <c r="O25" s="73" t="s">
        <v>1</v>
      </c>
      <c r="P25" s="63"/>
      <c r="Q25" s="73" t="s">
        <v>1</v>
      </c>
      <c r="R25" s="63"/>
      <c r="S25" s="73">
        <v>995.65</v>
      </c>
      <c r="T25" s="63"/>
      <c r="U25" s="74">
        <f t="shared" si="1"/>
        <v>0.13113875300631953</v>
      </c>
      <c r="V25" s="61"/>
      <c r="W25" s="78"/>
      <c r="X25" s="63"/>
    </row>
    <row r="26" spans="1:24" s="4" customFormat="1" x14ac:dyDescent="0.25">
      <c r="A26" s="75" t="s">
        <v>49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76">
        <v>14764916.439999999</v>
      </c>
      <c r="N26" s="63"/>
      <c r="O26" s="76">
        <v>45310477</v>
      </c>
      <c r="P26" s="63"/>
      <c r="Q26" s="76">
        <v>45310477</v>
      </c>
      <c r="R26" s="63"/>
      <c r="S26" s="76">
        <v>31789985.050000001</v>
      </c>
      <c r="T26" s="63"/>
      <c r="U26" s="77">
        <f t="shared" si="1"/>
        <v>2.1530758524225013</v>
      </c>
      <c r="V26" s="61"/>
      <c r="W26" s="77">
        <f>S26/Q26</f>
        <v>0.70160340730908666</v>
      </c>
      <c r="X26" s="61"/>
    </row>
    <row r="27" spans="1:24" s="4" customFormat="1" x14ac:dyDescent="0.25">
      <c r="A27" s="75" t="s">
        <v>50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76">
        <v>6971456.1500000004</v>
      </c>
      <c r="N27" s="63"/>
      <c r="O27" s="76">
        <v>23151548</v>
      </c>
      <c r="P27" s="63"/>
      <c r="Q27" s="76">
        <v>23151548</v>
      </c>
      <c r="R27" s="63"/>
      <c r="S27" s="76">
        <v>23453113.039999999</v>
      </c>
      <c r="T27" s="63"/>
      <c r="U27" s="77">
        <f t="shared" si="1"/>
        <v>3.3641627423848885</v>
      </c>
      <c r="V27" s="61"/>
      <c r="W27" s="77">
        <f>S27/Q27</f>
        <v>1.0130256965970483</v>
      </c>
      <c r="X27" s="61"/>
    </row>
    <row r="28" spans="1:24" s="4" customFormat="1" x14ac:dyDescent="0.25">
      <c r="A28" s="63" t="s">
        <v>51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73">
        <v>2058241.58</v>
      </c>
      <c r="N28" s="63"/>
      <c r="O28" s="73" t="s">
        <v>1</v>
      </c>
      <c r="P28" s="63"/>
      <c r="Q28" s="73" t="s">
        <v>1</v>
      </c>
      <c r="R28" s="63"/>
      <c r="S28" s="73">
        <v>19726922.27</v>
      </c>
      <c r="T28" s="63"/>
      <c r="U28" s="74">
        <f t="shared" si="1"/>
        <v>9.5843570850414945</v>
      </c>
      <c r="V28" s="61"/>
      <c r="W28" s="78"/>
      <c r="X28" s="63"/>
    </row>
    <row r="29" spans="1:24" s="4" customFormat="1" x14ac:dyDescent="0.25">
      <c r="A29" s="63" t="s">
        <v>52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73">
        <v>4913214.57</v>
      </c>
      <c r="N29" s="63"/>
      <c r="O29" s="73" t="s">
        <v>1</v>
      </c>
      <c r="P29" s="63"/>
      <c r="Q29" s="73" t="s">
        <v>1</v>
      </c>
      <c r="R29" s="63"/>
      <c r="S29" s="73">
        <v>3726190.77</v>
      </c>
      <c r="T29" s="63"/>
      <c r="U29" s="74">
        <f t="shared" si="1"/>
        <v>0.75840179925217466</v>
      </c>
      <c r="V29" s="61"/>
      <c r="W29" s="78"/>
      <c r="X29" s="63"/>
    </row>
    <row r="30" spans="1:24" s="4" customFormat="1" x14ac:dyDescent="0.25">
      <c r="A30" s="75" t="s">
        <v>53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76">
        <v>77464.58</v>
      </c>
      <c r="N30" s="63"/>
      <c r="O30" s="76">
        <v>2161685</v>
      </c>
      <c r="P30" s="63"/>
      <c r="Q30" s="76">
        <v>2161685</v>
      </c>
      <c r="R30" s="63"/>
      <c r="S30" s="76">
        <v>748867.53</v>
      </c>
      <c r="T30" s="63"/>
      <c r="U30" s="77">
        <f t="shared" si="1"/>
        <v>9.667225072413741</v>
      </c>
      <c r="V30" s="61"/>
      <c r="W30" s="77">
        <f>S30/Q30</f>
        <v>0.34642768488470799</v>
      </c>
      <c r="X30" s="61"/>
    </row>
    <row r="31" spans="1:24" s="4" customFormat="1" x14ac:dyDescent="0.25">
      <c r="A31" s="63" t="s">
        <v>54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73">
        <v>68464.58</v>
      </c>
      <c r="N31" s="63"/>
      <c r="O31" s="73" t="s">
        <v>1</v>
      </c>
      <c r="P31" s="63"/>
      <c r="Q31" s="73" t="s">
        <v>1</v>
      </c>
      <c r="R31" s="63"/>
      <c r="S31" s="73">
        <v>63180.03</v>
      </c>
      <c r="T31" s="63"/>
      <c r="U31" s="74">
        <f t="shared" si="1"/>
        <v>0.92281337298790111</v>
      </c>
      <c r="V31" s="61"/>
      <c r="W31" s="78"/>
      <c r="X31" s="63"/>
    </row>
    <row r="32" spans="1:24" s="4" customFormat="1" x14ac:dyDescent="0.25">
      <c r="A32" s="63" t="s">
        <v>55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73">
        <v>9000</v>
      </c>
      <c r="N32" s="63"/>
      <c r="O32" s="73" t="s">
        <v>1</v>
      </c>
      <c r="P32" s="63"/>
      <c r="Q32" s="73" t="s">
        <v>1</v>
      </c>
      <c r="R32" s="63"/>
      <c r="S32" s="73">
        <v>685687.5</v>
      </c>
      <c r="T32" s="63"/>
      <c r="U32" s="74">
        <f t="shared" si="1"/>
        <v>76.1875</v>
      </c>
      <c r="V32" s="61"/>
      <c r="W32" s="78"/>
      <c r="X32" s="63"/>
    </row>
    <row r="33" spans="1:24" s="4" customFormat="1" x14ac:dyDescent="0.25">
      <c r="A33" s="75" t="s">
        <v>56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76">
        <v>1683326.17</v>
      </c>
      <c r="N33" s="63"/>
      <c r="O33" s="76">
        <v>1767500</v>
      </c>
      <c r="P33" s="63"/>
      <c r="Q33" s="76">
        <v>1767500</v>
      </c>
      <c r="R33" s="63"/>
      <c r="S33" s="76">
        <v>1689670.42</v>
      </c>
      <c r="T33" s="63"/>
      <c r="U33" s="77">
        <f t="shared" si="1"/>
        <v>1.0037688774243914</v>
      </c>
      <c r="V33" s="61"/>
      <c r="W33" s="77">
        <f>S33/Q33</f>
        <v>0.95596629137199429</v>
      </c>
      <c r="X33" s="61"/>
    </row>
    <row r="34" spans="1:24" s="4" customFormat="1" x14ac:dyDescent="0.25">
      <c r="A34" s="63" t="s">
        <v>57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73">
        <v>1683326.17</v>
      </c>
      <c r="N34" s="63"/>
      <c r="O34" s="73" t="s">
        <v>1</v>
      </c>
      <c r="P34" s="63"/>
      <c r="Q34" s="73" t="s">
        <v>1</v>
      </c>
      <c r="R34" s="63"/>
      <c r="S34" s="73">
        <v>1689670.42</v>
      </c>
      <c r="T34" s="63"/>
      <c r="U34" s="74">
        <f t="shared" si="1"/>
        <v>1.0037688774243914</v>
      </c>
      <c r="V34" s="61"/>
      <c r="W34" s="74"/>
      <c r="X34" s="61"/>
    </row>
    <row r="35" spans="1:24" s="4" customFormat="1" x14ac:dyDescent="0.25">
      <c r="A35" s="75" t="s">
        <v>58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76">
        <v>314212.34999999998</v>
      </c>
      <c r="N35" s="63"/>
      <c r="O35" s="76">
        <v>119354</v>
      </c>
      <c r="P35" s="63"/>
      <c r="Q35" s="76">
        <v>119354</v>
      </c>
      <c r="R35" s="63"/>
      <c r="S35" s="76">
        <v>98078.75</v>
      </c>
      <c r="T35" s="63"/>
      <c r="U35" s="77">
        <f t="shared" si="1"/>
        <v>0.31214161378443595</v>
      </c>
      <c r="V35" s="61"/>
      <c r="W35" s="77">
        <f>S35/Q35</f>
        <v>0.82174665281431702</v>
      </c>
      <c r="X35" s="61"/>
    </row>
    <row r="36" spans="1:24" s="4" customFormat="1" x14ac:dyDescent="0.25">
      <c r="A36" s="63" t="s">
        <v>59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73">
        <v>68777.45</v>
      </c>
      <c r="N36" s="63"/>
      <c r="O36" s="73" t="s">
        <v>1</v>
      </c>
      <c r="P36" s="63"/>
      <c r="Q36" s="73" t="s">
        <v>1</v>
      </c>
      <c r="R36" s="63"/>
      <c r="S36" s="73">
        <v>12593.75</v>
      </c>
      <c r="T36" s="63"/>
      <c r="U36" s="74">
        <f t="shared" si="1"/>
        <v>0.18310870786864009</v>
      </c>
      <c r="V36" s="61"/>
      <c r="W36" s="74"/>
      <c r="X36" s="61"/>
    </row>
    <row r="37" spans="1:24" s="4" customFormat="1" x14ac:dyDescent="0.25">
      <c r="A37" s="63" t="s">
        <v>60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73">
        <v>245434.9</v>
      </c>
      <c r="N37" s="63"/>
      <c r="O37" s="73" t="s">
        <v>1</v>
      </c>
      <c r="P37" s="63"/>
      <c r="Q37" s="73" t="s">
        <v>1</v>
      </c>
      <c r="R37" s="63"/>
      <c r="S37" s="73">
        <v>85485</v>
      </c>
      <c r="T37" s="63"/>
      <c r="U37" s="74">
        <f t="shared" si="1"/>
        <v>0.3483000991301563</v>
      </c>
      <c r="V37" s="61"/>
      <c r="W37" s="74"/>
      <c r="X37" s="61"/>
    </row>
    <row r="38" spans="1:24" s="4" customFormat="1" x14ac:dyDescent="0.25">
      <c r="A38" s="75" t="s">
        <v>61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76">
        <v>5718457.1900000004</v>
      </c>
      <c r="N38" s="63"/>
      <c r="O38" s="76">
        <v>18110390</v>
      </c>
      <c r="P38" s="63"/>
      <c r="Q38" s="76">
        <v>18110390</v>
      </c>
      <c r="R38" s="63"/>
      <c r="S38" s="76">
        <v>5800255.3099999996</v>
      </c>
      <c r="T38" s="63"/>
      <c r="U38" s="77">
        <f t="shared" si="1"/>
        <v>1.0143042287949697</v>
      </c>
      <c r="V38" s="61"/>
      <c r="W38" s="77">
        <f>S38/Q38</f>
        <v>0.32027224758826284</v>
      </c>
      <c r="X38" s="61"/>
    </row>
    <row r="39" spans="1:24" s="4" customFormat="1" x14ac:dyDescent="0.25">
      <c r="A39" s="63" t="s">
        <v>62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73">
        <v>1880965.2</v>
      </c>
      <c r="N39" s="63"/>
      <c r="O39" s="73" t="s">
        <v>1</v>
      </c>
      <c r="P39" s="63"/>
      <c r="Q39" s="73" t="s">
        <v>1</v>
      </c>
      <c r="R39" s="63"/>
      <c r="S39" s="73">
        <v>3913804.88</v>
      </c>
      <c r="T39" s="63"/>
      <c r="U39" s="74">
        <f t="shared" si="1"/>
        <v>2.0807428441525659</v>
      </c>
      <c r="V39" s="61"/>
      <c r="W39" s="78"/>
      <c r="X39" s="63"/>
    </row>
    <row r="40" spans="1:24" s="4" customFormat="1" x14ac:dyDescent="0.25">
      <c r="A40" s="63" t="s">
        <v>63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73">
        <v>3837491.99</v>
      </c>
      <c r="N40" s="63"/>
      <c r="O40" s="73" t="s">
        <v>1</v>
      </c>
      <c r="P40" s="63"/>
      <c r="Q40" s="73" t="s">
        <v>1</v>
      </c>
      <c r="R40" s="63"/>
      <c r="S40" s="73">
        <v>1886450.43</v>
      </c>
      <c r="T40" s="63"/>
      <c r="U40" s="74">
        <f t="shared" si="1"/>
        <v>0.49158420002330738</v>
      </c>
      <c r="V40" s="61"/>
      <c r="W40" s="78"/>
      <c r="X40" s="63"/>
    </row>
    <row r="41" spans="1:24" s="4" customFormat="1" x14ac:dyDescent="0.25">
      <c r="A41" s="75" t="s">
        <v>64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76">
        <v>4612388.8499999996</v>
      </c>
      <c r="N41" s="63"/>
      <c r="O41" s="76">
        <v>6644052</v>
      </c>
      <c r="P41" s="63"/>
      <c r="Q41" s="76">
        <v>6644052</v>
      </c>
      <c r="R41" s="63"/>
      <c r="S41" s="76">
        <f>S42+S46</f>
        <v>7238486.3600000003</v>
      </c>
      <c r="T41" s="63"/>
      <c r="U41" s="77">
        <f t="shared" si="1"/>
        <v>1.5693573537278847</v>
      </c>
      <c r="V41" s="61"/>
      <c r="W41" s="77">
        <f>S41/Q41</f>
        <v>1.0894686495530137</v>
      </c>
      <c r="X41" s="61"/>
    </row>
    <row r="42" spans="1:24" s="4" customFormat="1" x14ac:dyDescent="0.25">
      <c r="A42" s="75" t="s">
        <v>65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76">
        <v>2301.91</v>
      </c>
      <c r="N42" s="63"/>
      <c r="O42" s="76">
        <v>216237</v>
      </c>
      <c r="P42" s="63"/>
      <c r="Q42" s="76">
        <v>216237</v>
      </c>
      <c r="R42" s="63"/>
      <c r="S42" s="76">
        <f>S43+S44+S45</f>
        <v>14983.730000000001</v>
      </c>
      <c r="T42" s="63"/>
      <c r="U42" s="77">
        <f t="shared" si="1"/>
        <v>6.5092597017259592</v>
      </c>
      <c r="V42" s="61"/>
      <c r="W42" s="77">
        <f>S42/Q42</f>
        <v>6.9293090451680334E-2</v>
      </c>
      <c r="X42" s="61"/>
    </row>
    <row r="43" spans="1:24" s="4" customFormat="1" x14ac:dyDescent="0.25">
      <c r="A43" s="63" t="s">
        <v>66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73">
        <v>8.52</v>
      </c>
      <c r="N43" s="63"/>
      <c r="O43" s="73" t="s">
        <v>1</v>
      </c>
      <c r="P43" s="63"/>
      <c r="Q43" s="73" t="s">
        <v>1</v>
      </c>
      <c r="R43" s="63"/>
      <c r="S43" s="73">
        <v>32.869999999999997</v>
      </c>
      <c r="T43" s="63"/>
      <c r="U43" s="74">
        <f t="shared" si="1"/>
        <v>3.857981220657277</v>
      </c>
      <c r="V43" s="61"/>
      <c r="W43" s="78"/>
      <c r="X43" s="63"/>
    </row>
    <row r="44" spans="1:24" s="4" customFormat="1" x14ac:dyDescent="0.25">
      <c r="A44" s="63" t="s">
        <v>67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73">
        <v>2293.39</v>
      </c>
      <c r="N44" s="63"/>
      <c r="O44" s="73" t="s">
        <v>1</v>
      </c>
      <c r="P44" s="63"/>
      <c r="Q44" s="73" t="s">
        <v>1</v>
      </c>
      <c r="R44" s="63"/>
      <c r="S44" s="73">
        <v>1238.9100000000001</v>
      </c>
      <c r="T44" s="63"/>
      <c r="U44" s="74">
        <f t="shared" si="1"/>
        <v>0.54020903553255228</v>
      </c>
      <c r="V44" s="61"/>
      <c r="W44" s="78"/>
      <c r="X44" s="63"/>
    </row>
    <row r="45" spans="1:24" s="4" customFormat="1" x14ac:dyDescent="0.25">
      <c r="A45" s="63" t="s">
        <v>68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73">
        <v>0</v>
      </c>
      <c r="N45" s="63"/>
      <c r="O45" s="73" t="s">
        <v>1</v>
      </c>
      <c r="P45" s="63"/>
      <c r="Q45" s="73" t="s">
        <v>1</v>
      </c>
      <c r="R45" s="63"/>
      <c r="S45" s="73">
        <v>13711.95</v>
      </c>
      <c r="T45" s="63"/>
      <c r="U45" s="74">
        <v>0</v>
      </c>
      <c r="V45" s="61"/>
      <c r="W45" s="78"/>
      <c r="X45" s="63"/>
    </row>
    <row r="46" spans="1:24" s="4" customFormat="1" x14ac:dyDescent="0.25">
      <c r="A46" s="75" t="s">
        <v>69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76">
        <v>4610086.9400000004</v>
      </c>
      <c r="N46" s="63"/>
      <c r="O46" s="76">
        <v>6427815</v>
      </c>
      <c r="P46" s="63"/>
      <c r="Q46" s="76">
        <v>6427815</v>
      </c>
      <c r="R46" s="63"/>
      <c r="S46" s="76">
        <v>7223502.6299999999</v>
      </c>
      <c r="T46" s="63"/>
      <c r="U46" s="77">
        <f>S46/M46</f>
        <v>1.5668907601989821</v>
      </c>
      <c r="V46" s="61"/>
      <c r="W46" s="77">
        <f>S46/Q46</f>
        <v>1.123788197077856</v>
      </c>
      <c r="X46" s="61"/>
    </row>
    <row r="47" spans="1:24" s="4" customFormat="1" x14ac:dyDescent="0.25">
      <c r="A47" s="63" t="s">
        <v>70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73">
        <v>167796.87</v>
      </c>
      <c r="N47" s="63"/>
      <c r="O47" s="73" t="s">
        <v>1</v>
      </c>
      <c r="P47" s="63"/>
      <c r="Q47" s="73" t="s">
        <v>1</v>
      </c>
      <c r="R47" s="63"/>
      <c r="S47" s="73">
        <v>94974.68</v>
      </c>
      <c r="T47" s="63"/>
      <c r="U47" s="74">
        <f>S47/M47</f>
        <v>0.56600984273425359</v>
      </c>
      <c r="V47" s="61"/>
      <c r="W47" s="78"/>
      <c r="X47" s="63"/>
    </row>
    <row r="48" spans="1:24" s="4" customFormat="1" x14ac:dyDescent="0.25">
      <c r="A48" s="63" t="s">
        <v>71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73">
        <v>1868798.15</v>
      </c>
      <c r="N48" s="63"/>
      <c r="O48" s="73" t="s">
        <v>1</v>
      </c>
      <c r="P48" s="63"/>
      <c r="Q48" s="73" t="s">
        <v>1</v>
      </c>
      <c r="R48" s="63"/>
      <c r="S48" s="73">
        <v>1811678.73</v>
      </c>
      <c r="T48" s="63"/>
      <c r="U48" s="74">
        <f t="shared" ref="U48:U49" si="2">S48/M48</f>
        <v>0.96943521160912971</v>
      </c>
      <c r="V48" s="61"/>
      <c r="W48" s="78"/>
      <c r="X48" s="63"/>
    </row>
    <row r="49" spans="1:24" s="4" customFormat="1" x14ac:dyDescent="0.25">
      <c r="A49" s="63" t="s">
        <v>72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73">
        <v>2573491.92</v>
      </c>
      <c r="N49" s="63"/>
      <c r="O49" s="73" t="s">
        <v>1</v>
      </c>
      <c r="P49" s="63"/>
      <c r="Q49" s="73" t="s">
        <v>1</v>
      </c>
      <c r="R49" s="63"/>
      <c r="S49" s="73">
        <v>5316849.22</v>
      </c>
      <c r="T49" s="63"/>
      <c r="U49" s="74">
        <f t="shared" si="2"/>
        <v>2.0660057949589365</v>
      </c>
      <c r="V49" s="61"/>
      <c r="W49" s="78"/>
      <c r="X49" s="63"/>
    </row>
    <row r="50" spans="1:24" s="4" customFormat="1" x14ac:dyDescent="0.25">
      <c r="A50" s="75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76">
        <v>9614598.8000000007</v>
      </c>
      <c r="N50" s="63"/>
      <c r="O50" s="76">
        <v>11075309</v>
      </c>
      <c r="P50" s="63"/>
      <c r="Q50" s="76">
        <v>11075309</v>
      </c>
      <c r="R50" s="63"/>
      <c r="S50" s="76">
        <v>9952172.4499999993</v>
      </c>
      <c r="T50" s="63"/>
      <c r="U50" s="77">
        <f>S50/M50</f>
        <v>1.0351105290009603</v>
      </c>
      <c r="V50" s="61"/>
      <c r="W50" s="77">
        <f>S50/Q50</f>
        <v>0.89859095127729616</v>
      </c>
      <c r="X50" s="61"/>
    </row>
    <row r="51" spans="1:24" s="4" customFormat="1" x14ac:dyDescent="0.25">
      <c r="A51" s="75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76">
        <v>61265.69</v>
      </c>
      <c r="N51" s="63"/>
      <c r="O51" s="76">
        <v>62000</v>
      </c>
      <c r="P51" s="63"/>
      <c r="Q51" s="76">
        <v>62000</v>
      </c>
      <c r="R51" s="63"/>
      <c r="S51" s="76">
        <v>48294.34</v>
      </c>
      <c r="T51" s="63"/>
      <c r="U51" s="77">
        <f>S51/M51</f>
        <v>0.78827709277411218</v>
      </c>
      <c r="V51" s="61"/>
      <c r="W51" s="77">
        <f>S51/Q51</f>
        <v>0.77894096774193544</v>
      </c>
      <c r="X51" s="61"/>
    </row>
    <row r="52" spans="1:24" s="4" customFormat="1" x14ac:dyDescent="0.25">
      <c r="A52" s="63" t="s">
        <v>75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73">
        <v>0</v>
      </c>
      <c r="N52" s="63"/>
      <c r="O52" s="73" t="s">
        <v>1</v>
      </c>
      <c r="P52" s="63"/>
      <c r="Q52" s="73" t="s">
        <v>1</v>
      </c>
      <c r="R52" s="63"/>
      <c r="S52" s="73">
        <v>520</v>
      </c>
      <c r="T52" s="63"/>
      <c r="U52" s="78">
        <v>0</v>
      </c>
      <c r="V52" s="63"/>
      <c r="W52" s="78"/>
      <c r="X52" s="63"/>
    </row>
    <row r="53" spans="1:24" s="4" customFormat="1" x14ac:dyDescent="0.25">
      <c r="A53" s="63" t="s">
        <v>76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73">
        <v>59329.599999999999</v>
      </c>
      <c r="N53" s="63"/>
      <c r="O53" s="73" t="s">
        <v>1</v>
      </c>
      <c r="P53" s="63"/>
      <c r="Q53" s="73" t="s">
        <v>1</v>
      </c>
      <c r="R53" s="63"/>
      <c r="S53" s="73">
        <v>47774.34</v>
      </c>
      <c r="T53" s="63"/>
      <c r="U53" s="74">
        <f>S53/M53</f>
        <v>0.80523617216364174</v>
      </c>
      <c r="V53" s="61"/>
      <c r="W53" s="78"/>
      <c r="X53" s="63"/>
    </row>
    <row r="54" spans="1:24" s="4" customFormat="1" x14ac:dyDescent="0.25">
      <c r="A54" s="63" t="s">
        <v>77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73">
        <v>1936.09</v>
      </c>
      <c r="N54" s="63"/>
      <c r="O54" s="73" t="s">
        <v>1</v>
      </c>
      <c r="P54" s="63"/>
      <c r="Q54" s="73" t="s">
        <v>1</v>
      </c>
      <c r="R54" s="63"/>
      <c r="S54" s="73">
        <v>0</v>
      </c>
      <c r="T54" s="63"/>
      <c r="U54" s="78">
        <v>0</v>
      </c>
      <c r="V54" s="63"/>
      <c r="W54" s="78"/>
      <c r="X54" s="63"/>
    </row>
    <row r="55" spans="1:24" s="4" customFormat="1" x14ac:dyDescent="0.25">
      <c r="A55" s="75" t="s">
        <v>78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76">
        <v>4898429.4800000004</v>
      </c>
      <c r="N55" s="63"/>
      <c r="O55" s="76">
        <v>6063309</v>
      </c>
      <c r="P55" s="63"/>
      <c r="Q55" s="76">
        <v>6063309</v>
      </c>
      <c r="R55" s="63"/>
      <c r="S55" s="76">
        <v>5096281.92</v>
      </c>
      <c r="T55" s="63"/>
      <c r="U55" s="77">
        <f>S55/M55</f>
        <v>1.0403909948704619</v>
      </c>
      <c r="V55" s="61"/>
      <c r="W55" s="77">
        <f>S55/Q55</f>
        <v>0.84051166120677667</v>
      </c>
      <c r="X55" s="61"/>
    </row>
    <row r="56" spans="1:24" s="4" customFormat="1" x14ac:dyDescent="0.25">
      <c r="A56" s="63" t="s">
        <v>79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73">
        <v>5726.26</v>
      </c>
      <c r="N56" s="63"/>
      <c r="O56" s="73" t="s">
        <v>1</v>
      </c>
      <c r="P56" s="63"/>
      <c r="Q56" s="73" t="s">
        <v>1</v>
      </c>
      <c r="R56" s="63"/>
      <c r="S56" s="73">
        <v>2883.69</v>
      </c>
      <c r="T56" s="63"/>
      <c r="U56" s="74">
        <f>S56/M56</f>
        <v>0.50359047615721253</v>
      </c>
      <c r="V56" s="61"/>
      <c r="W56" s="78"/>
      <c r="X56" s="63"/>
    </row>
    <row r="57" spans="1:24" s="4" customFormat="1" x14ac:dyDescent="0.25">
      <c r="A57" s="63" t="s">
        <v>80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73">
        <v>2572936.2400000002</v>
      </c>
      <c r="N57" s="63"/>
      <c r="O57" s="73" t="s">
        <v>1</v>
      </c>
      <c r="P57" s="63"/>
      <c r="Q57" s="73" t="s">
        <v>1</v>
      </c>
      <c r="R57" s="63"/>
      <c r="S57" s="73">
        <v>2457150.9500000002</v>
      </c>
      <c r="T57" s="63"/>
      <c r="U57" s="74">
        <f t="shared" ref="U57:U58" si="3">S57/M57</f>
        <v>0.95499877214213436</v>
      </c>
      <c r="V57" s="61"/>
      <c r="W57" s="78"/>
      <c r="X57" s="63"/>
    </row>
    <row r="58" spans="1:24" s="4" customFormat="1" x14ac:dyDescent="0.25">
      <c r="A58" s="63" t="s">
        <v>81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73">
        <v>2319766.98</v>
      </c>
      <c r="N58" s="63"/>
      <c r="O58" s="73" t="s">
        <v>1</v>
      </c>
      <c r="P58" s="63"/>
      <c r="Q58" s="73" t="s">
        <v>1</v>
      </c>
      <c r="R58" s="63"/>
      <c r="S58" s="73">
        <v>2636247.2799999998</v>
      </c>
      <c r="T58" s="63"/>
      <c r="U58" s="74">
        <f t="shared" si="3"/>
        <v>1.1364276251574199</v>
      </c>
      <c r="V58" s="61"/>
      <c r="W58" s="78"/>
      <c r="X58" s="63"/>
    </row>
    <row r="59" spans="1:24" s="4" customFormat="1" x14ac:dyDescent="0.25">
      <c r="A59" s="75" t="s">
        <v>82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76">
        <v>4654903.63</v>
      </c>
      <c r="N59" s="63"/>
      <c r="O59" s="76">
        <v>4950000</v>
      </c>
      <c r="P59" s="63"/>
      <c r="Q59" s="76">
        <v>4950000</v>
      </c>
      <c r="R59" s="63"/>
      <c r="S59" s="76">
        <v>4807596.1900000004</v>
      </c>
      <c r="T59" s="63"/>
      <c r="U59" s="77">
        <f>S59/M59</f>
        <v>1.0328025179760811</v>
      </c>
      <c r="V59" s="61"/>
      <c r="W59" s="77">
        <f>S59/Q59</f>
        <v>0.97123155353535362</v>
      </c>
      <c r="X59" s="61"/>
    </row>
    <row r="60" spans="1:24" s="4" customFormat="1" x14ac:dyDescent="0.25">
      <c r="A60" s="63" t="s">
        <v>83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73">
        <v>139360.67000000001</v>
      </c>
      <c r="N60" s="63"/>
      <c r="O60" s="73" t="s">
        <v>1</v>
      </c>
      <c r="P60" s="63"/>
      <c r="Q60" s="73" t="s">
        <v>1</v>
      </c>
      <c r="R60" s="63"/>
      <c r="S60" s="73">
        <v>125608.11</v>
      </c>
      <c r="T60" s="63"/>
      <c r="U60" s="74">
        <f>S60/M60</f>
        <v>0.90131677753845463</v>
      </c>
      <c r="V60" s="61"/>
      <c r="W60" s="78"/>
      <c r="X60" s="63"/>
    </row>
    <row r="61" spans="1:24" s="4" customFormat="1" x14ac:dyDescent="0.25">
      <c r="A61" s="63" t="s">
        <v>84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73">
        <v>4515542.96</v>
      </c>
      <c r="N61" s="63"/>
      <c r="O61" s="73" t="s">
        <v>1</v>
      </c>
      <c r="P61" s="63"/>
      <c r="Q61" s="73" t="s">
        <v>1</v>
      </c>
      <c r="R61" s="63"/>
      <c r="S61" s="73">
        <v>4681988.08</v>
      </c>
      <c r="T61" s="63"/>
      <c r="U61" s="74">
        <f>S61/M61</f>
        <v>1.0368604886443158</v>
      </c>
      <c r="V61" s="61"/>
      <c r="W61" s="78"/>
      <c r="X61" s="63"/>
    </row>
    <row r="62" spans="1:24" s="4" customFormat="1" x14ac:dyDescent="0.25">
      <c r="A62" s="75" t="s">
        <v>85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76">
        <v>1652913.53</v>
      </c>
      <c r="N62" s="63"/>
      <c r="O62" s="76">
        <v>858813</v>
      </c>
      <c r="P62" s="63"/>
      <c r="Q62" s="76">
        <v>858813</v>
      </c>
      <c r="R62" s="63"/>
      <c r="S62" s="76">
        <f>S63+S66</f>
        <v>712981.24</v>
      </c>
      <c r="T62" s="63"/>
      <c r="U62" s="77">
        <f>S62/M62</f>
        <v>0.43134817826798233</v>
      </c>
      <c r="V62" s="61"/>
      <c r="W62" s="77">
        <f>S62/Q62</f>
        <v>0.83019381402004855</v>
      </c>
      <c r="X62" s="61"/>
    </row>
    <row r="63" spans="1:24" s="4" customFormat="1" x14ac:dyDescent="0.25">
      <c r="A63" s="75" t="s">
        <v>86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76">
        <v>405211.53</v>
      </c>
      <c r="N63" s="63"/>
      <c r="O63" s="76">
        <v>585000</v>
      </c>
      <c r="P63" s="63"/>
      <c r="Q63" s="76">
        <v>585000</v>
      </c>
      <c r="R63" s="63"/>
      <c r="S63" s="76">
        <v>597272.43000000005</v>
      </c>
      <c r="T63" s="63"/>
      <c r="U63" s="77">
        <f>S63/M63</f>
        <v>1.4739768880712747</v>
      </c>
      <c r="V63" s="61"/>
      <c r="W63" s="77">
        <f>S63/Q63</f>
        <v>1.0209785128205129</v>
      </c>
      <c r="X63" s="61"/>
    </row>
    <row r="64" spans="1:24" s="4" customFormat="1" x14ac:dyDescent="0.25">
      <c r="A64" s="63" t="s">
        <v>87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73">
        <v>3097.84</v>
      </c>
      <c r="N64" s="63"/>
      <c r="O64" s="73" t="s">
        <v>1</v>
      </c>
      <c r="P64" s="63"/>
      <c r="Q64" s="73" t="s">
        <v>1</v>
      </c>
      <c r="R64" s="63"/>
      <c r="S64" s="73">
        <v>0</v>
      </c>
      <c r="T64" s="63"/>
      <c r="U64" s="78">
        <v>0</v>
      </c>
      <c r="V64" s="63"/>
      <c r="W64" s="78"/>
      <c r="X64" s="63"/>
    </row>
    <row r="65" spans="1:24" s="4" customFormat="1" x14ac:dyDescent="0.25">
      <c r="A65" s="63" t="s">
        <v>88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73">
        <v>402113.69</v>
      </c>
      <c r="N65" s="63"/>
      <c r="O65" s="73" t="s">
        <v>1</v>
      </c>
      <c r="P65" s="63"/>
      <c r="Q65" s="73" t="s">
        <v>1</v>
      </c>
      <c r="R65" s="63"/>
      <c r="S65" s="73">
        <v>597272.43000000005</v>
      </c>
      <c r="T65" s="63"/>
      <c r="U65" s="74">
        <f>S65/M65</f>
        <v>1.4853322452165207</v>
      </c>
      <c r="V65" s="61"/>
      <c r="W65" s="78"/>
      <c r="X65" s="63"/>
    </row>
    <row r="66" spans="1:24" s="4" customFormat="1" x14ac:dyDescent="0.25">
      <c r="A66" s="75" t="s">
        <v>89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76">
        <v>1247702</v>
      </c>
      <c r="N66" s="63"/>
      <c r="O66" s="76">
        <v>273813</v>
      </c>
      <c r="P66" s="63"/>
      <c r="Q66" s="76">
        <v>273813</v>
      </c>
      <c r="R66" s="63"/>
      <c r="S66" s="76">
        <v>115708.81</v>
      </c>
      <c r="T66" s="63"/>
      <c r="U66" s="77">
        <f>S66/M66</f>
        <v>9.2737536687446193E-2</v>
      </c>
      <c r="V66" s="61"/>
      <c r="W66" s="77">
        <f>S66/Q66</f>
        <v>0.42258333242030144</v>
      </c>
      <c r="X66" s="61"/>
    </row>
    <row r="67" spans="1:24" s="4" customFormat="1" x14ac:dyDescent="0.25">
      <c r="A67" s="63" t="s">
        <v>90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73">
        <v>0</v>
      </c>
      <c r="N67" s="63"/>
      <c r="O67" s="73" t="s">
        <v>1</v>
      </c>
      <c r="P67" s="63"/>
      <c r="Q67" s="73" t="s">
        <v>1</v>
      </c>
      <c r="R67" s="63"/>
      <c r="S67" s="73">
        <v>18580.03</v>
      </c>
      <c r="T67" s="63"/>
      <c r="U67" s="74">
        <v>0</v>
      </c>
      <c r="V67" s="61"/>
      <c r="W67" s="74"/>
      <c r="X67" s="61"/>
    </row>
    <row r="68" spans="1:24" s="4" customFormat="1" x14ac:dyDescent="0.25">
      <c r="A68" s="63" t="s">
        <v>91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73">
        <v>1247702</v>
      </c>
      <c r="N68" s="63"/>
      <c r="O68" s="73" t="s">
        <v>1</v>
      </c>
      <c r="P68" s="63"/>
      <c r="Q68" s="73" t="s">
        <v>1</v>
      </c>
      <c r="R68" s="63"/>
      <c r="S68" s="73">
        <v>97128.78</v>
      </c>
      <c r="T68" s="63"/>
      <c r="U68" s="74">
        <f t="shared" ref="U68:U79" si="4">S68/M68</f>
        <v>7.7846136337042016E-2</v>
      </c>
      <c r="V68" s="61"/>
      <c r="W68" s="74"/>
      <c r="X68" s="61"/>
    </row>
    <row r="69" spans="1:24" s="4" customFormat="1" x14ac:dyDescent="0.25">
      <c r="A69" s="75" t="s">
        <v>92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76">
        <v>11920.32</v>
      </c>
      <c r="N69" s="63"/>
      <c r="O69" s="76">
        <v>3000</v>
      </c>
      <c r="P69" s="63"/>
      <c r="Q69" s="76">
        <v>3000</v>
      </c>
      <c r="R69" s="63"/>
      <c r="S69" s="76">
        <v>23227.74</v>
      </c>
      <c r="T69" s="63"/>
      <c r="U69" s="77">
        <f t="shared" si="4"/>
        <v>1.9485835950712735</v>
      </c>
      <c r="V69" s="61"/>
      <c r="W69" s="77">
        <f>S69/Q69</f>
        <v>7.7425800000000002</v>
      </c>
      <c r="X69" s="61"/>
    </row>
    <row r="70" spans="1:24" s="4" customFormat="1" x14ac:dyDescent="0.25">
      <c r="A70" s="75" t="s">
        <v>93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76">
        <v>11920.32</v>
      </c>
      <c r="N70" s="63"/>
      <c r="O70" s="76">
        <v>3000</v>
      </c>
      <c r="P70" s="63"/>
      <c r="Q70" s="76">
        <v>3000</v>
      </c>
      <c r="R70" s="63"/>
      <c r="S70" s="76">
        <v>23227.74</v>
      </c>
      <c r="T70" s="63"/>
      <c r="U70" s="77">
        <f t="shared" si="4"/>
        <v>1.9485835950712735</v>
      </c>
      <c r="V70" s="61"/>
      <c r="W70" s="77">
        <f>S70/Q70</f>
        <v>7.7425800000000002</v>
      </c>
      <c r="X70" s="61"/>
    </row>
    <row r="71" spans="1:24" s="4" customFormat="1" x14ac:dyDescent="0.25">
      <c r="A71" s="63" t="s">
        <v>94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73">
        <v>11920.32</v>
      </c>
      <c r="N71" s="63"/>
      <c r="O71" s="73" t="s">
        <v>1</v>
      </c>
      <c r="P71" s="63"/>
      <c r="Q71" s="73" t="s">
        <v>1</v>
      </c>
      <c r="R71" s="63"/>
      <c r="S71" s="73">
        <v>23227.74</v>
      </c>
      <c r="T71" s="63"/>
      <c r="U71" s="74">
        <f t="shared" si="4"/>
        <v>1.9485835950712735</v>
      </c>
      <c r="V71" s="61"/>
      <c r="W71" s="74"/>
      <c r="X71" s="61"/>
    </row>
    <row r="72" spans="1:24" s="4" customFormat="1" x14ac:dyDescent="0.25">
      <c r="A72" s="75" t="s">
        <v>21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76">
        <v>2846272.09</v>
      </c>
      <c r="N72" s="63"/>
      <c r="O72" s="76">
        <v>3174292</v>
      </c>
      <c r="P72" s="63"/>
      <c r="Q72" s="76">
        <v>3174292</v>
      </c>
      <c r="R72" s="63"/>
      <c r="S72" s="76">
        <v>2800171.17</v>
      </c>
      <c r="T72" s="63"/>
      <c r="U72" s="77">
        <f t="shared" si="4"/>
        <v>0.9838030523638378</v>
      </c>
      <c r="V72" s="61"/>
      <c r="W72" s="77">
        <f>S72/Q72</f>
        <v>0.88214038595063082</v>
      </c>
      <c r="X72" s="61"/>
    </row>
    <row r="73" spans="1:24" s="4" customFormat="1" x14ac:dyDescent="0.25">
      <c r="A73" s="75" t="s">
        <v>95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76">
        <v>1783469.07</v>
      </c>
      <c r="N73" s="63"/>
      <c r="O73" s="76">
        <v>2737492</v>
      </c>
      <c r="P73" s="63"/>
      <c r="Q73" s="76">
        <v>2737492</v>
      </c>
      <c r="R73" s="63"/>
      <c r="S73" s="76">
        <v>2070221.13</v>
      </c>
      <c r="T73" s="63"/>
      <c r="U73" s="77">
        <f t="shared" si="4"/>
        <v>1.160783309799704</v>
      </c>
      <c r="V73" s="61"/>
      <c r="W73" s="77">
        <f>S73/Q73</f>
        <v>0.75624737168181677</v>
      </c>
      <c r="X73" s="61"/>
    </row>
    <row r="74" spans="1:24" s="4" customFormat="1" x14ac:dyDescent="0.25">
      <c r="A74" s="75" t="s">
        <v>96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76">
        <v>1783469.07</v>
      </c>
      <c r="N74" s="63"/>
      <c r="O74" s="76">
        <v>2737492</v>
      </c>
      <c r="P74" s="63"/>
      <c r="Q74" s="76">
        <v>2737492</v>
      </c>
      <c r="R74" s="63"/>
      <c r="S74" s="76">
        <v>2070221.13</v>
      </c>
      <c r="T74" s="63"/>
      <c r="U74" s="77">
        <f t="shared" si="4"/>
        <v>1.160783309799704</v>
      </c>
      <c r="V74" s="61"/>
      <c r="W74" s="77">
        <f>S74/Q74</f>
        <v>0.75624737168181677</v>
      </c>
      <c r="X74" s="61"/>
    </row>
    <row r="75" spans="1:24" s="4" customFormat="1" x14ac:dyDescent="0.25">
      <c r="A75" s="63" t="s">
        <v>97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73">
        <v>1783469.07</v>
      </c>
      <c r="N75" s="63"/>
      <c r="O75" s="73" t="s">
        <v>1</v>
      </c>
      <c r="P75" s="63"/>
      <c r="Q75" s="73" t="s">
        <v>1</v>
      </c>
      <c r="R75" s="63"/>
      <c r="S75" s="73">
        <v>2070221.13</v>
      </c>
      <c r="T75" s="63"/>
      <c r="U75" s="74">
        <f t="shared" si="4"/>
        <v>1.160783309799704</v>
      </c>
      <c r="V75" s="61"/>
      <c r="W75" s="74"/>
      <c r="X75" s="61"/>
    </row>
    <row r="76" spans="1:24" s="4" customFormat="1" x14ac:dyDescent="0.25">
      <c r="A76" s="75" t="s">
        <v>98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76">
        <v>1062803.02</v>
      </c>
      <c r="N76" s="63"/>
      <c r="O76" s="76">
        <v>436800</v>
      </c>
      <c r="P76" s="63"/>
      <c r="Q76" s="76">
        <v>436800</v>
      </c>
      <c r="R76" s="63"/>
      <c r="S76" s="76">
        <v>729950.04</v>
      </c>
      <c r="T76" s="63"/>
      <c r="U76" s="77">
        <f t="shared" si="4"/>
        <v>0.68681592568301131</v>
      </c>
      <c r="V76" s="61"/>
      <c r="W76" s="77">
        <f>S76/Q76</f>
        <v>1.6711310439560441</v>
      </c>
      <c r="X76" s="61"/>
    </row>
    <row r="77" spans="1:24" s="4" customFormat="1" x14ac:dyDescent="0.25">
      <c r="A77" s="75" t="s">
        <v>99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76">
        <v>1062803.02</v>
      </c>
      <c r="N77" s="63"/>
      <c r="O77" s="76">
        <v>425000</v>
      </c>
      <c r="P77" s="63"/>
      <c r="Q77" s="76">
        <v>425000</v>
      </c>
      <c r="R77" s="63"/>
      <c r="S77" s="76">
        <v>718175.86</v>
      </c>
      <c r="T77" s="63"/>
      <c r="U77" s="77">
        <f t="shared" si="4"/>
        <v>0.67573750402026522</v>
      </c>
      <c r="V77" s="61"/>
      <c r="W77" s="77">
        <f>S77/Q77</f>
        <v>1.6898255529411765</v>
      </c>
      <c r="X77" s="61"/>
    </row>
    <row r="78" spans="1:24" s="4" customFormat="1" x14ac:dyDescent="0.25">
      <c r="A78" s="63" t="s">
        <v>100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73">
        <v>25803.02</v>
      </c>
      <c r="N78" s="63"/>
      <c r="O78" s="73" t="s">
        <v>1</v>
      </c>
      <c r="P78" s="63"/>
      <c r="Q78" s="73" t="s">
        <v>1</v>
      </c>
      <c r="R78" s="63"/>
      <c r="S78" s="73">
        <v>678740.47</v>
      </c>
      <c r="T78" s="63"/>
      <c r="U78" s="74">
        <f t="shared" si="4"/>
        <v>26.3046910787962</v>
      </c>
      <c r="V78" s="61"/>
      <c r="W78" s="74"/>
      <c r="X78" s="61"/>
    </row>
    <row r="79" spans="1:24" s="4" customFormat="1" x14ac:dyDescent="0.25">
      <c r="A79" s="63" t="s">
        <v>101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73">
        <v>1037000</v>
      </c>
      <c r="N79" s="63"/>
      <c r="O79" s="73" t="s">
        <v>1</v>
      </c>
      <c r="P79" s="63"/>
      <c r="Q79" s="73" t="s">
        <v>1</v>
      </c>
      <c r="R79" s="63"/>
      <c r="S79" s="73">
        <v>37584.39</v>
      </c>
      <c r="T79" s="63"/>
      <c r="U79" s="74">
        <f t="shared" si="4"/>
        <v>3.624338476374156E-2</v>
      </c>
      <c r="V79" s="61"/>
      <c r="W79" s="74"/>
      <c r="X79" s="61"/>
    </row>
    <row r="80" spans="1:24" s="4" customFormat="1" x14ac:dyDescent="0.25">
      <c r="A80" s="63" t="s">
        <v>102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73">
        <v>0</v>
      </c>
      <c r="N80" s="63"/>
      <c r="O80" s="73" t="s">
        <v>1</v>
      </c>
      <c r="P80" s="63"/>
      <c r="Q80" s="73" t="s">
        <v>1</v>
      </c>
      <c r="R80" s="63"/>
      <c r="S80" s="73">
        <v>1851</v>
      </c>
      <c r="T80" s="63"/>
      <c r="U80" s="78">
        <v>0</v>
      </c>
      <c r="V80" s="63"/>
      <c r="W80" s="78"/>
      <c r="X80" s="63"/>
    </row>
    <row r="81" spans="1:24" s="4" customFormat="1" x14ac:dyDescent="0.25">
      <c r="A81" s="75" t="s">
        <v>103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76">
        <v>0</v>
      </c>
      <c r="N81" s="63"/>
      <c r="O81" s="76">
        <v>11800</v>
      </c>
      <c r="P81" s="63"/>
      <c r="Q81" s="76">
        <v>11800</v>
      </c>
      <c r="R81" s="63"/>
      <c r="S81" s="76">
        <v>11774.18</v>
      </c>
      <c r="T81" s="63"/>
      <c r="U81" s="79">
        <v>0</v>
      </c>
      <c r="V81" s="63"/>
      <c r="W81" s="79">
        <v>99.78</v>
      </c>
      <c r="X81" s="63"/>
    </row>
    <row r="82" spans="1:24" s="4" customFormat="1" x14ac:dyDescent="0.25">
      <c r="A82" s="63" t="s">
        <v>104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73">
        <v>0</v>
      </c>
      <c r="N82" s="63"/>
      <c r="O82" s="73" t="s">
        <v>1</v>
      </c>
      <c r="P82" s="63"/>
      <c r="Q82" s="73" t="s">
        <v>1</v>
      </c>
      <c r="R82" s="63"/>
      <c r="S82" s="73">
        <v>11774.18</v>
      </c>
      <c r="T82" s="63"/>
      <c r="U82" s="78">
        <v>0</v>
      </c>
      <c r="V82" s="63"/>
      <c r="W82" s="78"/>
      <c r="X82" s="63"/>
    </row>
    <row r="83" spans="1:24" s="4" customFormat="1" x14ac:dyDescent="0.25">
      <c r="A83" s="75" t="s">
        <v>23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76">
        <v>45282244.439999998</v>
      </c>
      <c r="N83" s="63"/>
      <c r="O83" s="76">
        <v>64140286</v>
      </c>
      <c r="P83" s="63"/>
      <c r="Q83" s="76">
        <v>64109943</v>
      </c>
      <c r="R83" s="63"/>
      <c r="S83" s="76">
        <f>S84+S93+S126+S135+S139+S147+S151</f>
        <v>56560214.590000004</v>
      </c>
      <c r="T83" s="63"/>
      <c r="U83" s="77">
        <f>S83/M83</f>
        <v>1.2490594335478131</v>
      </c>
      <c r="V83" s="61"/>
      <c r="W83" s="77">
        <f>S83/Q83</f>
        <v>0.8822377925059145</v>
      </c>
      <c r="X83" s="61"/>
    </row>
    <row r="84" spans="1:24" s="4" customFormat="1" x14ac:dyDescent="0.25">
      <c r="A84" s="75" t="s">
        <v>105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76">
        <v>15000963.85</v>
      </c>
      <c r="N84" s="63"/>
      <c r="O84" s="76">
        <v>19744020</v>
      </c>
      <c r="P84" s="63"/>
      <c r="Q84" s="76">
        <v>19744020</v>
      </c>
      <c r="R84" s="63"/>
      <c r="S84" s="76">
        <f>S85+S88+S90</f>
        <v>17496843.870000001</v>
      </c>
      <c r="T84" s="63"/>
      <c r="U84" s="77">
        <f>S84/M84</f>
        <v>1.1663813102249427</v>
      </c>
      <c r="V84" s="61"/>
      <c r="W84" s="77">
        <f>S84/Q84</f>
        <v>0.88618446851249144</v>
      </c>
      <c r="X84" s="61"/>
    </row>
    <row r="85" spans="1:24" s="4" customFormat="1" x14ac:dyDescent="0.25">
      <c r="A85" s="75" t="s">
        <v>106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76">
        <v>12471469.75</v>
      </c>
      <c r="N85" s="63"/>
      <c r="O85" s="76">
        <v>15985015</v>
      </c>
      <c r="P85" s="63"/>
      <c r="Q85" s="76">
        <v>15985015</v>
      </c>
      <c r="R85" s="63"/>
      <c r="S85" s="76">
        <v>14246973.619999999</v>
      </c>
      <c r="T85" s="63"/>
      <c r="U85" s="77">
        <f>S85/M85</f>
        <v>1.1423652468867993</v>
      </c>
      <c r="V85" s="61"/>
      <c r="W85" s="77">
        <f>S85/Q85</f>
        <v>0.89127058185431784</v>
      </c>
      <c r="X85" s="61"/>
    </row>
    <row r="86" spans="1:24" s="4" customFormat="1" x14ac:dyDescent="0.25">
      <c r="A86" s="63" t="s">
        <v>107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73">
        <v>12468108.84</v>
      </c>
      <c r="N86" s="63"/>
      <c r="O86" s="73" t="s">
        <v>1</v>
      </c>
      <c r="P86" s="63"/>
      <c r="Q86" s="73" t="s">
        <v>1</v>
      </c>
      <c r="R86" s="63"/>
      <c r="S86" s="73">
        <v>14246973.619999999</v>
      </c>
      <c r="T86" s="63"/>
      <c r="U86" s="74">
        <f>S86/M86</f>
        <v>1.1426731834657291</v>
      </c>
      <c r="V86" s="61"/>
      <c r="W86" s="78"/>
      <c r="X86" s="63"/>
    </row>
    <row r="87" spans="1:24" s="4" customFormat="1" x14ac:dyDescent="0.25">
      <c r="A87" s="63" t="s">
        <v>108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73">
        <v>3360.91</v>
      </c>
      <c r="N87" s="63"/>
      <c r="O87" s="73" t="s">
        <v>1</v>
      </c>
      <c r="P87" s="63"/>
      <c r="Q87" s="73" t="s">
        <v>1</v>
      </c>
      <c r="R87" s="63"/>
      <c r="S87" s="73">
        <v>0</v>
      </c>
      <c r="T87" s="63"/>
      <c r="U87" s="78">
        <v>0</v>
      </c>
      <c r="V87" s="63"/>
      <c r="W87" s="78"/>
      <c r="X87" s="63"/>
    </row>
    <row r="88" spans="1:24" s="4" customFormat="1" x14ac:dyDescent="0.25">
      <c r="A88" s="75" t="s">
        <v>109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76">
        <v>531556.89</v>
      </c>
      <c r="N88" s="63"/>
      <c r="O88" s="76">
        <v>977294</v>
      </c>
      <c r="P88" s="63"/>
      <c r="Q88" s="76">
        <v>977294</v>
      </c>
      <c r="R88" s="63"/>
      <c r="S88" s="76">
        <v>925973.13</v>
      </c>
      <c r="T88" s="63"/>
      <c r="U88" s="77">
        <f t="shared" ref="U88:U95" si="5">S88/M88</f>
        <v>1.742001933226752</v>
      </c>
      <c r="V88" s="61"/>
      <c r="W88" s="77">
        <f>S88/Q88</f>
        <v>0.94748676447415003</v>
      </c>
      <c r="X88" s="61"/>
    </row>
    <row r="89" spans="1:24" s="4" customFormat="1" x14ac:dyDescent="0.25">
      <c r="A89" s="63" t="s">
        <v>110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73">
        <v>531556.89</v>
      </c>
      <c r="N89" s="63"/>
      <c r="O89" s="73" t="s">
        <v>1</v>
      </c>
      <c r="P89" s="63"/>
      <c r="Q89" s="73" t="s">
        <v>1</v>
      </c>
      <c r="R89" s="63"/>
      <c r="S89" s="73">
        <v>925973.13</v>
      </c>
      <c r="T89" s="63"/>
      <c r="U89" s="74">
        <f t="shared" si="5"/>
        <v>1.742001933226752</v>
      </c>
      <c r="V89" s="61"/>
      <c r="W89" s="74"/>
      <c r="X89" s="61"/>
    </row>
    <row r="90" spans="1:24" s="4" customFormat="1" x14ac:dyDescent="0.25">
      <c r="A90" s="75" t="s">
        <v>111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76">
        <v>1997937.21</v>
      </c>
      <c r="N90" s="63"/>
      <c r="O90" s="76">
        <v>2781711</v>
      </c>
      <c r="P90" s="63"/>
      <c r="Q90" s="76">
        <v>2781711</v>
      </c>
      <c r="R90" s="63"/>
      <c r="S90" s="76">
        <v>2323897.12</v>
      </c>
      <c r="T90" s="63"/>
      <c r="U90" s="77">
        <f t="shared" si="5"/>
        <v>1.1631482252637961</v>
      </c>
      <c r="V90" s="61"/>
      <c r="W90" s="77">
        <f>S90/Q90</f>
        <v>0.83542004183755969</v>
      </c>
      <c r="X90" s="61"/>
    </row>
    <row r="91" spans="1:24" s="4" customFormat="1" x14ac:dyDescent="0.25">
      <c r="A91" s="63" t="s">
        <v>112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73">
        <v>120979.34</v>
      </c>
      <c r="N91" s="63"/>
      <c r="O91" s="73" t="s">
        <v>1</v>
      </c>
      <c r="P91" s="63"/>
      <c r="Q91" s="73" t="s">
        <v>1</v>
      </c>
      <c r="R91" s="63"/>
      <c r="S91" s="73">
        <v>123097.11</v>
      </c>
      <c r="T91" s="63"/>
      <c r="U91" s="74">
        <f t="shared" si="5"/>
        <v>1.0175052203128236</v>
      </c>
      <c r="V91" s="61"/>
      <c r="W91" s="74"/>
      <c r="X91" s="61"/>
    </row>
    <row r="92" spans="1:24" s="4" customFormat="1" x14ac:dyDescent="0.25">
      <c r="A92" s="63" t="s">
        <v>113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73">
        <v>1876957.87</v>
      </c>
      <c r="N92" s="63"/>
      <c r="O92" s="73" t="s">
        <v>1</v>
      </c>
      <c r="P92" s="63"/>
      <c r="Q92" s="73" t="s">
        <v>1</v>
      </c>
      <c r="R92" s="63"/>
      <c r="S92" s="73">
        <v>2200800.0099999998</v>
      </c>
      <c r="T92" s="63"/>
      <c r="U92" s="74">
        <f t="shared" si="5"/>
        <v>1.1725356467377712</v>
      </c>
      <c r="V92" s="61"/>
      <c r="W92" s="74"/>
      <c r="X92" s="61"/>
    </row>
    <row r="93" spans="1:24" s="4" customFormat="1" x14ac:dyDescent="0.25">
      <c r="A93" s="75" t="s">
        <v>114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76">
        <v>16739378.210000001</v>
      </c>
      <c r="N93" s="63"/>
      <c r="O93" s="76">
        <v>25434985</v>
      </c>
      <c r="P93" s="63"/>
      <c r="Q93" s="76">
        <v>25413356</v>
      </c>
      <c r="R93" s="63"/>
      <c r="S93" s="76">
        <f>S94+S99+S106+S116+S118</f>
        <v>21607683.59</v>
      </c>
      <c r="T93" s="63"/>
      <c r="U93" s="77">
        <f t="shared" si="5"/>
        <v>1.2908295229921805</v>
      </c>
      <c r="V93" s="61"/>
      <c r="W93" s="77">
        <f>S93/Q93</f>
        <v>0.85024912058053248</v>
      </c>
      <c r="X93" s="61"/>
    </row>
    <row r="94" spans="1:24" s="4" customFormat="1" x14ac:dyDescent="0.25">
      <c r="A94" s="75" t="s">
        <v>115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76">
        <v>1137282.1000000001</v>
      </c>
      <c r="N94" s="63"/>
      <c r="O94" s="76">
        <v>1310868</v>
      </c>
      <c r="P94" s="63"/>
      <c r="Q94" s="76">
        <v>1320998</v>
      </c>
      <c r="R94" s="63"/>
      <c r="S94" s="76">
        <f>S95+S96+S97+S98</f>
        <v>1101010.56</v>
      </c>
      <c r="T94" s="63"/>
      <c r="U94" s="77">
        <f t="shared" si="5"/>
        <v>0.96810682239701118</v>
      </c>
      <c r="V94" s="61"/>
      <c r="W94" s="77">
        <f>S94/Q94</f>
        <v>0.83346875619796557</v>
      </c>
      <c r="X94" s="61"/>
    </row>
    <row r="95" spans="1:24" s="4" customFormat="1" x14ac:dyDescent="0.25">
      <c r="A95" s="63" t="s">
        <v>116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73">
        <v>31373.56</v>
      </c>
      <c r="N95" s="63"/>
      <c r="O95" s="73" t="s">
        <v>1</v>
      </c>
      <c r="P95" s="63"/>
      <c r="Q95" s="73" t="s">
        <v>1</v>
      </c>
      <c r="R95" s="63"/>
      <c r="S95" s="73">
        <v>38908.269999999997</v>
      </c>
      <c r="T95" s="63"/>
      <c r="U95" s="74">
        <f t="shared" si="5"/>
        <v>1.240161142057197</v>
      </c>
      <c r="V95" s="61"/>
      <c r="W95" s="78"/>
      <c r="X95" s="63"/>
    </row>
    <row r="96" spans="1:24" s="4" customFormat="1" x14ac:dyDescent="0.25">
      <c r="A96" s="63" t="s">
        <v>117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73">
        <v>900539.66</v>
      </c>
      <c r="N96" s="63"/>
      <c r="O96" s="73" t="s">
        <v>1</v>
      </c>
      <c r="P96" s="63"/>
      <c r="Q96" s="73" t="s">
        <v>1</v>
      </c>
      <c r="R96" s="63"/>
      <c r="S96" s="73">
        <v>1000624.72</v>
      </c>
      <c r="T96" s="63"/>
      <c r="U96" s="74">
        <f t="shared" ref="U96:U98" si="6">S96/M96</f>
        <v>1.1111389808195675</v>
      </c>
      <c r="V96" s="61"/>
      <c r="W96" s="78"/>
      <c r="X96" s="63"/>
    </row>
    <row r="97" spans="1:24" s="4" customFormat="1" x14ac:dyDescent="0.25">
      <c r="A97" s="63" t="s">
        <v>118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73">
        <v>202360.88</v>
      </c>
      <c r="N97" s="63"/>
      <c r="O97" s="73" t="s">
        <v>1</v>
      </c>
      <c r="P97" s="63"/>
      <c r="Q97" s="73" t="s">
        <v>1</v>
      </c>
      <c r="R97" s="63"/>
      <c r="S97" s="73">
        <v>55813.57</v>
      </c>
      <c r="T97" s="63"/>
      <c r="U97" s="74">
        <f t="shared" si="6"/>
        <v>0.27581205418754851</v>
      </c>
      <c r="V97" s="61"/>
      <c r="W97" s="78"/>
      <c r="X97" s="63"/>
    </row>
    <row r="98" spans="1:24" s="4" customFormat="1" x14ac:dyDescent="0.25">
      <c r="A98" s="63" t="s">
        <v>119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73">
        <v>3008</v>
      </c>
      <c r="N98" s="63"/>
      <c r="O98" s="73" t="s">
        <v>1</v>
      </c>
      <c r="P98" s="63"/>
      <c r="Q98" s="73" t="s">
        <v>1</v>
      </c>
      <c r="R98" s="63"/>
      <c r="S98" s="73">
        <v>5664</v>
      </c>
      <c r="T98" s="63"/>
      <c r="U98" s="74">
        <f t="shared" si="6"/>
        <v>1.8829787234042554</v>
      </c>
      <c r="V98" s="61"/>
      <c r="W98" s="78"/>
      <c r="X98" s="63"/>
    </row>
    <row r="99" spans="1:24" s="4" customFormat="1" x14ac:dyDescent="0.25">
      <c r="A99" s="75" t="s">
        <v>120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76">
        <v>2749343.06</v>
      </c>
      <c r="N99" s="63"/>
      <c r="O99" s="76">
        <v>3407240</v>
      </c>
      <c r="P99" s="63"/>
      <c r="Q99" s="76">
        <v>3401350</v>
      </c>
      <c r="R99" s="63"/>
      <c r="S99" s="76">
        <f>S100+S101+S102+S103+S104+S105</f>
        <v>3065303.7100000004</v>
      </c>
      <c r="T99" s="63"/>
      <c r="U99" s="77">
        <f>S99/M99</f>
        <v>1.1149222352775432</v>
      </c>
      <c r="V99" s="61"/>
      <c r="W99" s="77">
        <f>S99/Q99</f>
        <v>0.90120208446646199</v>
      </c>
      <c r="X99" s="61"/>
    </row>
    <row r="100" spans="1:24" s="4" customFormat="1" x14ac:dyDescent="0.25">
      <c r="A100" s="63" t="s">
        <v>121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73">
        <v>425205.01</v>
      </c>
      <c r="N100" s="63"/>
      <c r="O100" s="73" t="s">
        <v>1</v>
      </c>
      <c r="P100" s="63"/>
      <c r="Q100" s="73" t="s">
        <v>1</v>
      </c>
      <c r="R100" s="63"/>
      <c r="S100" s="73">
        <v>471827.14</v>
      </c>
      <c r="T100" s="63"/>
      <c r="U100" s="74">
        <f>S100/M100</f>
        <v>1.1096462386461534</v>
      </c>
      <c r="V100" s="61"/>
      <c r="W100" s="78"/>
      <c r="X100" s="63"/>
    </row>
    <row r="101" spans="1:24" s="4" customFormat="1" x14ac:dyDescent="0.25">
      <c r="A101" s="63" t="s">
        <v>122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73">
        <v>312963.03999999998</v>
      </c>
      <c r="N101" s="63"/>
      <c r="O101" s="73" t="s">
        <v>1</v>
      </c>
      <c r="P101" s="63"/>
      <c r="Q101" s="73" t="s">
        <v>1</v>
      </c>
      <c r="R101" s="63"/>
      <c r="S101" s="73">
        <v>458572.79999999999</v>
      </c>
      <c r="T101" s="63"/>
      <c r="U101" s="74">
        <f t="shared" ref="U101:U105" si="7">S101/M101</f>
        <v>1.4652618405035944</v>
      </c>
      <c r="V101" s="61"/>
      <c r="W101" s="78"/>
      <c r="X101" s="63"/>
    </row>
    <row r="102" spans="1:24" s="4" customFormat="1" x14ac:dyDescent="0.25">
      <c r="A102" s="63" t="s">
        <v>123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73">
        <v>1625949.11</v>
      </c>
      <c r="N102" s="63"/>
      <c r="O102" s="73" t="s">
        <v>1</v>
      </c>
      <c r="P102" s="63"/>
      <c r="Q102" s="73" t="s">
        <v>1</v>
      </c>
      <c r="R102" s="63"/>
      <c r="S102" s="73">
        <v>1757102.34</v>
      </c>
      <c r="T102" s="63"/>
      <c r="U102" s="74">
        <f t="shared" si="7"/>
        <v>1.0806625676002861</v>
      </c>
      <c r="V102" s="61"/>
      <c r="W102" s="78"/>
      <c r="X102" s="63"/>
    </row>
    <row r="103" spans="1:24" s="4" customFormat="1" x14ac:dyDescent="0.25">
      <c r="A103" s="63" t="s">
        <v>124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73">
        <v>140040.21</v>
      </c>
      <c r="N103" s="63"/>
      <c r="O103" s="73" t="s">
        <v>1</v>
      </c>
      <c r="P103" s="63"/>
      <c r="Q103" s="73" t="s">
        <v>1</v>
      </c>
      <c r="R103" s="63"/>
      <c r="S103" s="73">
        <v>149707.57999999999</v>
      </c>
      <c r="T103" s="63"/>
      <c r="U103" s="74">
        <f t="shared" si="7"/>
        <v>1.069032815646306</v>
      </c>
      <c r="V103" s="61"/>
      <c r="W103" s="78"/>
      <c r="X103" s="63"/>
    </row>
    <row r="104" spans="1:24" s="4" customFormat="1" x14ac:dyDescent="0.25">
      <c r="A104" s="63" t="s">
        <v>125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73">
        <v>154396.47</v>
      </c>
      <c r="N104" s="63"/>
      <c r="O104" s="73" t="s">
        <v>1</v>
      </c>
      <c r="P104" s="63"/>
      <c r="Q104" s="73" t="s">
        <v>1</v>
      </c>
      <c r="R104" s="63"/>
      <c r="S104" s="73">
        <v>164610.87</v>
      </c>
      <c r="T104" s="63"/>
      <c r="U104" s="74">
        <f t="shared" si="7"/>
        <v>1.0661569529406987</v>
      </c>
      <c r="V104" s="61"/>
      <c r="W104" s="78"/>
      <c r="X104" s="63"/>
    </row>
    <row r="105" spans="1:24" s="4" customFormat="1" x14ac:dyDescent="0.25">
      <c r="A105" s="63" t="s">
        <v>126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73">
        <v>90789.22</v>
      </c>
      <c r="N105" s="63"/>
      <c r="O105" s="73" t="s">
        <v>1</v>
      </c>
      <c r="P105" s="63"/>
      <c r="Q105" s="73" t="s">
        <v>1</v>
      </c>
      <c r="R105" s="63"/>
      <c r="S105" s="73">
        <v>63482.98</v>
      </c>
      <c r="T105" s="63"/>
      <c r="U105" s="74">
        <f t="shared" si="7"/>
        <v>0.69923477699224645</v>
      </c>
      <c r="V105" s="61"/>
      <c r="W105" s="78"/>
      <c r="X105" s="63"/>
    </row>
    <row r="106" spans="1:24" s="4" customFormat="1" x14ac:dyDescent="0.25">
      <c r="A106" s="75" t="s">
        <v>127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76">
        <v>11226718.33</v>
      </c>
      <c r="N106" s="63"/>
      <c r="O106" s="76">
        <v>17546478</v>
      </c>
      <c r="P106" s="63"/>
      <c r="Q106" s="76">
        <v>17521109</v>
      </c>
      <c r="R106" s="63"/>
      <c r="S106" s="76">
        <f>S107+S108+S109+S110+S111+S112+S113+S114+S115</f>
        <v>15184495.729999999</v>
      </c>
      <c r="T106" s="63"/>
      <c r="U106" s="77">
        <f>S106/M106</f>
        <v>1.3525319940934155</v>
      </c>
      <c r="V106" s="61"/>
      <c r="W106" s="77">
        <f>S106/Q106</f>
        <v>0.86664010423084514</v>
      </c>
      <c r="X106" s="61"/>
    </row>
    <row r="107" spans="1:24" s="4" customFormat="1" x14ac:dyDescent="0.25">
      <c r="A107" s="63" t="s">
        <v>128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73">
        <v>327563.86</v>
      </c>
      <c r="N107" s="63"/>
      <c r="O107" s="73" t="s">
        <v>1</v>
      </c>
      <c r="P107" s="63"/>
      <c r="Q107" s="73" t="s">
        <v>1</v>
      </c>
      <c r="R107" s="63"/>
      <c r="S107" s="73">
        <v>482167.37</v>
      </c>
      <c r="T107" s="63"/>
      <c r="U107" s="74">
        <f>S107/M107</f>
        <v>1.471979753810448</v>
      </c>
      <c r="V107" s="61"/>
      <c r="W107" s="78"/>
      <c r="X107" s="63"/>
    </row>
    <row r="108" spans="1:24" s="4" customFormat="1" x14ac:dyDescent="0.25">
      <c r="A108" s="63" t="s">
        <v>129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73">
        <v>7162893.54</v>
      </c>
      <c r="N108" s="63"/>
      <c r="O108" s="73" t="s">
        <v>1</v>
      </c>
      <c r="P108" s="63"/>
      <c r="Q108" s="73" t="s">
        <v>1</v>
      </c>
      <c r="R108" s="63"/>
      <c r="S108" s="73">
        <v>10005340.6</v>
      </c>
      <c r="T108" s="63"/>
      <c r="U108" s="74">
        <f t="shared" ref="U108:U115" si="8">S108/M108</f>
        <v>1.3968294438730413</v>
      </c>
      <c r="V108" s="61"/>
      <c r="W108" s="78"/>
      <c r="X108" s="63"/>
    </row>
    <row r="109" spans="1:24" s="4" customFormat="1" x14ac:dyDescent="0.25">
      <c r="A109" s="63" t="s">
        <v>130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73">
        <v>1121797.5</v>
      </c>
      <c r="N109" s="63"/>
      <c r="O109" s="73" t="s">
        <v>1</v>
      </c>
      <c r="P109" s="63"/>
      <c r="Q109" s="73" t="s">
        <v>1</v>
      </c>
      <c r="R109" s="63"/>
      <c r="S109" s="73">
        <v>1414047.1</v>
      </c>
      <c r="T109" s="63"/>
      <c r="U109" s="74">
        <f t="shared" si="8"/>
        <v>1.260519033069694</v>
      </c>
      <c r="V109" s="61"/>
      <c r="W109" s="78"/>
      <c r="X109" s="63"/>
    </row>
    <row r="110" spans="1:24" s="4" customFormat="1" x14ac:dyDescent="0.25">
      <c r="A110" s="63" t="s">
        <v>131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73">
        <v>214013.79</v>
      </c>
      <c r="N110" s="63"/>
      <c r="O110" s="73" t="s">
        <v>1</v>
      </c>
      <c r="P110" s="63"/>
      <c r="Q110" s="73" t="s">
        <v>1</v>
      </c>
      <c r="R110" s="63"/>
      <c r="S110" s="73">
        <v>291154.95</v>
      </c>
      <c r="T110" s="63"/>
      <c r="U110" s="74">
        <f t="shared" si="8"/>
        <v>1.3604494831851723</v>
      </c>
      <c r="V110" s="61"/>
      <c r="W110" s="78"/>
      <c r="X110" s="63"/>
    </row>
    <row r="111" spans="1:24" s="4" customFormat="1" x14ac:dyDescent="0.25">
      <c r="A111" s="63" t="s">
        <v>132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73">
        <v>79908.12</v>
      </c>
      <c r="N111" s="63"/>
      <c r="O111" s="73" t="s">
        <v>1</v>
      </c>
      <c r="P111" s="63"/>
      <c r="Q111" s="73" t="s">
        <v>1</v>
      </c>
      <c r="R111" s="63"/>
      <c r="S111" s="73">
        <v>84798.44</v>
      </c>
      <c r="T111" s="63"/>
      <c r="U111" s="74">
        <f t="shared" si="8"/>
        <v>1.0611992873815579</v>
      </c>
      <c r="V111" s="61"/>
      <c r="W111" s="78"/>
      <c r="X111" s="63"/>
    </row>
    <row r="112" spans="1:24" s="4" customFormat="1" x14ac:dyDescent="0.25">
      <c r="A112" s="63" t="s">
        <v>133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73">
        <v>360836.5</v>
      </c>
      <c r="N112" s="63"/>
      <c r="O112" s="73" t="s">
        <v>1</v>
      </c>
      <c r="P112" s="63"/>
      <c r="Q112" s="73" t="s">
        <v>1</v>
      </c>
      <c r="R112" s="63"/>
      <c r="S112" s="73">
        <v>410297.97</v>
      </c>
      <c r="T112" s="63"/>
      <c r="U112" s="74">
        <f t="shared" si="8"/>
        <v>1.1370744644735218</v>
      </c>
      <c r="V112" s="61"/>
      <c r="W112" s="78"/>
      <c r="X112" s="63"/>
    </row>
    <row r="113" spans="1:24" s="4" customFormat="1" x14ac:dyDescent="0.25">
      <c r="A113" s="63" t="s">
        <v>134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73">
        <v>631821.5</v>
      </c>
      <c r="N113" s="63"/>
      <c r="O113" s="73" t="s">
        <v>1</v>
      </c>
      <c r="P113" s="63"/>
      <c r="Q113" s="73" t="s">
        <v>1</v>
      </c>
      <c r="R113" s="63"/>
      <c r="S113" s="73">
        <v>1124422.9099999999</v>
      </c>
      <c r="T113" s="63"/>
      <c r="U113" s="74">
        <f t="shared" si="8"/>
        <v>1.7796528133341456</v>
      </c>
      <c r="V113" s="61"/>
      <c r="W113" s="78"/>
      <c r="X113" s="63"/>
    </row>
    <row r="114" spans="1:24" s="4" customFormat="1" x14ac:dyDescent="0.25">
      <c r="A114" s="63" t="s">
        <v>135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73">
        <v>385802.98</v>
      </c>
      <c r="N114" s="63"/>
      <c r="O114" s="73" t="s">
        <v>1</v>
      </c>
      <c r="P114" s="63"/>
      <c r="Q114" s="73" t="s">
        <v>1</v>
      </c>
      <c r="R114" s="63"/>
      <c r="S114" s="73">
        <v>354588.39</v>
      </c>
      <c r="T114" s="63"/>
      <c r="U114" s="74">
        <f t="shared" si="8"/>
        <v>0.91909188985528323</v>
      </c>
      <c r="V114" s="61"/>
      <c r="W114" s="78"/>
      <c r="X114" s="63"/>
    </row>
    <row r="115" spans="1:24" s="4" customFormat="1" x14ac:dyDescent="0.25">
      <c r="A115" s="63" t="s">
        <v>136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73">
        <v>942080.54</v>
      </c>
      <c r="N115" s="63"/>
      <c r="O115" s="73" t="s">
        <v>1</v>
      </c>
      <c r="P115" s="63"/>
      <c r="Q115" s="73" t="s">
        <v>1</v>
      </c>
      <c r="R115" s="63"/>
      <c r="S115" s="73">
        <v>1017678</v>
      </c>
      <c r="T115" s="63"/>
      <c r="U115" s="74">
        <f t="shared" si="8"/>
        <v>1.0802452197982988</v>
      </c>
      <c r="V115" s="61"/>
      <c r="W115" s="78"/>
      <c r="X115" s="63"/>
    </row>
    <row r="116" spans="1:24" s="4" customFormat="1" x14ac:dyDescent="0.25">
      <c r="A116" s="75" t="s">
        <v>137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76">
        <v>14466.16</v>
      </c>
      <c r="N116" s="63"/>
      <c r="O116" s="76">
        <v>47500</v>
      </c>
      <c r="P116" s="63"/>
      <c r="Q116" s="76">
        <v>47500</v>
      </c>
      <c r="R116" s="63"/>
      <c r="S116" s="76">
        <v>22471.38</v>
      </c>
      <c r="T116" s="63"/>
      <c r="U116" s="79">
        <v>155.34</v>
      </c>
      <c r="V116" s="63"/>
      <c r="W116" s="79">
        <v>47.31</v>
      </c>
      <c r="X116" s="63"/>
    </row>
    <row r="117" spans="1:24" s="4" customFormat="1" x14ac:dyDescent="0.25">
      <c r="A117" s="63" t="s">
        <v>138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73">
        <v>14466.16</v>
      </c>
      <c r="N117" s="63"/>
      <c r="O117" s="73" t="s">
        <v>1</v>
      </c>
      <c r="P117" s="63"/>
      <c r="Q117" s="73" t="s">
        <v>1</v>
      </c>
      <c r="R117" s="63"/>
      <c r="S117" s="73">
        <v>22471.38</v>
      </c>
      <c r="T117" s="63"/>
      <c r="U117" s="78">
        <v>155.34</v>
      </c>
      <c r="V117" s="63"/>
      <c r="W117" s="78"/>
      <c r="X117" s="63"/>
    </row>
    <row r="118" spans="1:24" s="4" customFormat="1" x14ac:dyDescent="0.25">
      <c r="A118" s="75" t="s">
        <v>139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76">
        <v>1611568.56</v>
      </c>
      <c r="N118" s="63"/>
      <c r="O118" s="76">
        <v>3122899</v>
      </c>
      <c r="P118" s="63"/>
      <c r="Q118" s="76">
        <v>3122399</v>
      </c>
      <c r="R118" s="63"/>
      <c r="S118" s="76">
        <f>S119+S120+S121+S122+S123+S124+S125</f>
        <v>2234402.21</v>
      </c>
      <c r="T118" s="63"/>
      <c r="U118" s="77">
        <f>S118/M118</f>
        <v>1.3864766696615127</v>
      </c>
      <c r="V118" s="61"/>
      <c r="W118" s="77">
        <f>S118/Q118</f>
        <v>0.71560431898677901</v>
      </c>
      <c r="X118" s="61"/>
    </row>
    <row r="119" spans="1:24" s="4" customFormat="1" x14ac:dyDescent="0.25">
      <c r="A119" s="63" t="s">
        <v>140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73">
        <v>237780.48000000001</v>
      </c>
      <c r="N119" s="63"/>
      <c r="O119" s="73" t="s">
        <v>1</v>
      </c>
      <c r="P119" s="63"/>
      <c r="Q119" s="73" t="s">
        <v>1</v>
      </c>
      <c r="R119" s="63"/>
      <c r="S119" s="73">
        <v>434354.08</v>
      </c>
      <c r="T119" s="63"/>
      <c r="U119" s="74">
        <f>S119/M119</f>
        <v>1.8267020068257915</v>
      </c>
      <c r="V119" s="61"/>
      <c r="W119" s="78"/>
      <c r="X119" s="63"/>
    </row>
    <row r="120" spans="1:24" s="4" customFormat="1" x14ac:dyDescent="0.25">
      <c r="A120" s="63" t="s">
        <v>141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73">
        <v>102827.65</v>
      </c>
      <c r="N120" s="63"/>
      <c r="O120" s="73" t="s">
        <v>1</v>
      </c>
      <c r="P120" s="63"/>
      <c r="Q120" s="73" t="s">
        <v>1</v>
      </c>
      <c r="R120" s="63"/>
      <c r="S120" s="73">
        <v>114935.47</v>
      </c>
      <c r="T120" s="63"/>
      <c r="U120" s="74">
        <f t="shared" ref="U120:U125" si="9">S120/M120</f>
        <v>1.117748679465105</v>
      </c>
      <c r="V120" s="61"/>
      <c r="W120" s="78"/>
      <c r="X120" s="63"/>
    </row>
    <row r="121" spans="1:24" s="4" customFormat="1" x14ac:dyDescent="0.25">
      <c r="A121" s="63" t="s">
        <v>142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73">
        <v>196207.8</v>
      </c>
      <c r="N121" s="63"/>
      <c r="O121" s="73" t="s">
        <v>1</v>
      </c>
      <c r="P121" s="63"/>
      <c r="Q121" s="73" t="s">
        <v>1</v>
      </c>
      <c r="R121" s="63"/>
      <c r="S121" s="73">
        <v>293362.73</v>
      </c>
      <c r="T121" s="63"/>
      <c r="U121" s="74">
        <f t="shared" si="9"/>
        <v>1.4951634440628763</v>
      </c>
      <c r="V121" s="61"/>
      <c r="W121" s="78"/>
      <c r="X121" s="63"/>
    </row>
    <row r="122" spans="1:24" s="4" customFormat="1" x14ac:dyDescent="0.25">
      <c r="A122" s="63" t="s">
        <v>143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73">
        <v>44293.760000000002</v>
      </c>
      <c r="N122" s="63"/>
      <c r="O122" s="73" t="s">
        <v>1</v>
      </c>
      <c r="P122" s="63"/>
      <c r="Q122" s="73" t="s">
        <v>1</v>
      </c>
      <c r="R122" s="63"/>
      <c r="S122" s="73">
        <v>53300.88</v>
      </c>
      <c r="T122" s="63"/>
      <c r="U122" s="74">
        <f t="shared" si="9"/>
        <v>1.2033496366079555</v>
      </c>
      <c r="V122" s="61"/>
      <c r="W122" s="78"/>
      <c r="X122" s="63"/>
    </row>
    <row r="123" spans="1:24" s="4" customFormat="1" x14ac:dyDescent="0.25">
      <c r="A123" s="63" t="s">
        <v>144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73">
        <v>122646.23</v>
      </c>
      <c r="N123" s="63"/>
      <c r="O123" s="73" t="s">
        <v>1</v>
      </c>
      <c r="P123" s="63"/>
      <c r="Q123" s="73" t="s">
        <v>1</v>
      </c>
      <c r="R123" s="63"/>
      <c r="S123" s="73">
        <v>120105.53</v>
      </c>
      <c r="T123" s="63"/>
      <c r="U123" s="74">
        <f t="shared" si="9"/>
        <v>0.97928432043936453</v>
      </c>
      <c r="V123" s="61"/>
      <c r="W123" s="78"/>
      <c r="X123" s="63"/>
    </row>
    <row r="124" spans="1:24" s="4" customFormat="1" x14ac:dyDescent="0.25">
      <c r="A124" s="63" t="s">
        <v>145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73">
        <v>6300</v>
      </c>
      <c r="N124" s="63"/>
      <c r="O124" s="73" t="s">
        <v>1</v>
      </c>
      <c r="P124" s="63"/>
      <c r="Q124" s="73" t="s">
        <v>1</v>
      </c>
      <c r="R124" s="63"/>
      <c r="S124" s="73">
        <v>169597.83</v>
      </c>
      <c r="T124" s="63"/>
      <c r="U124" s="74">
        <f t="shared" si="9"/>
        <v>26.920290476190473</v>
      </c>
      <c r="V124" s="61"/>
      <c r="W124" s="78"/>
      <c r="X124" s="63"/>
    </row>
    <row r="125" spans="1:24" s="4" customFormat="1" x14ac:dyDescent="0.25">
      <c r="A125" s="63" t="s">
        <v>146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73">
        <v>901512.64</v>
      </c>
      <c r="N125" s="63"/>
      <c r="O125" s="73" t="s">
        <v>1</v>
      </c>
      <c r="P125" s="63"/>
      <c r="Q125" s="73" t="s">
        <v>1</v>
      </c>
      <c r="R125" s="63"/>
      <c r="S125" s="73">
        <v>1048745.69</v>
      </c>
      <c r="T125" s="63"/>
      <c r="U125" s="74">
        <f t="shared" si="9"/>
        <v>1.163317787757252</v>
      </c>
      <c r="V125" s="61"/>
      <c r="W125" s="78"/>
      <c r="X125" s="63"/>
    </row>
    <row r="126" spans="1:24" s="4" customFormat="1" x14ac:dyDescent="0.25">
      <c r="A126" s="75" t="s">
        <v>147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76">
        <v>222393.56</v>
      </c>
      <c r="N126" s="63"/>
      <c r="O126" s="76">
        <v>535608</v>
      </c>
      <c r="P126" s="63"/>
      <c r="Q126" s="76">
        <v>535608</v>
      </c>
      <c r="R126" s="63"/>
      <c r="S126" s="76">
        <f>S127+S130</f>
        <v>321161.96000000002</v>
      </c>
      <c r="T126" s="63"/>
      <c r="U126" s="77">
        <f>S126/M126</f>
        <v>1.4441153781611302</v>
      </c>
      <c r="V126" s="61"/>
      <c r="W126" s="77">
        <f>S126/Q126</f>
        <v>0.59962129019730848</v>
      </c>
      <c r="X126" s="61"/>
    </row>
    <row r="127" spans="1:24" s="4" customFormat="1" x14ac:dyDescent="0.25">
      <c r="A127" s="75" t="s">
        <v>148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76">
        <v>159814.42000000001</v>
      </c>
      <c r="N127" s="63"/>
      <c r="O127" s="76">
        <v>325288</v>
      </c>
      <c r="P127" s="63"/>
      <c r="Q127" s="76">
        <v>325288</v>
      </c>
      <c r="R127" s="63"/>
      <c r="S127" s="76">
        <v>216001.56</v>
      </c>
      <c r="T127" s="63"/>
      <c r="U127" s="77">
        <f>S127/M127</f>
        <v>1.3515774108494087</v>
      </c>
      <c r="V127" s="61"/>
      <c r="W127" s="77">
        <f>S127/Q127</f>
        <v>0.66403175032586503</v>
      </c>
      <c r="X127" s="61"/>
    </row>
    <row r="128" spans="1:24" s="4" customFormat="1" x14ac:dyDescent="0.25">
      <c r="A128" s="63" t="s">
        <v>206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73">
        <v>0</v>
      </c>
      <c r="N128" s="63"/>
      <c r="O128" s="73" t="s">
        <v>1</v>
      </c>
      <c r="P128" s="63"/>
      <c r="Q128" s="73" t="s">
        <v>1</v>
      </c>
      <c r="R128" s="63"/>
      <c r="S128" s="73">
        <v>99336.89</v>
      </c>
      <c r="T128" s="63"/>
      <c r="U128" s="78">
        <v>0</v>
      </c>
      <c r="V128" s="63"/>
      <c r="W128" s="78"/>
      <c r="X128" s="63"/>
    </row>
    <row r="129" spans="1:24" s="4" customFormat="1" x14ac:dyDescent="0.25">
      <c r="A129" s="63" t="s">
        <v>207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73">
        <v>159814.42000000001</v>
      </c>
      <c r="N129" s="63"/>
      <c r="O129" s="73" t="s">
        <v>1</v>
      </c>
      <c r="P129" s="63"/>
      <c r="Q129" s="73" t="s">
        <v>1</v>
      </c>
      <c r="R129" s="63"/>
      <c r="S129" s="73">
        <v>116664.67</v>
      </c>
      <c r="T129" s="63"/>
      <c r="U129" s="74">
        <f>S129/M129</f>
        <v>0.73000089729074502</v>
      </c>
      <c r="V129" s="61"/>
      <c r="W129" s="78"/>
      <c r="X129" s="63"/>
    </row>
    <row r="130" spans="1:24" s="4" customFormat="1" x14ac:dyDescent="0.25">
      <c r="A130" s="75" t="s">
        <v>149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76">
        <v>62579.14</v>
      </c>
      <c r="N130" s="63"/>
      <c r="O130" s="76">
        <v>210320</v>
      </c>
      <c r="P130" s="63"/>
      <c r="Q130" s="76">
        <v>210320</v>
      </c>
      <c r="R130" s="63"/>
      <c r="S130" s="76">
        <f>S131+S132+S133+S134</f>
        <v>105160.40000000001</v>
      </c>
      <c r="T130" s="63"/>
      <c r="U130" s="77">
        <f>S130/M130</f>
        <v>1.680438561475917</v>
      </c>
      <c r="V130" s="61"/>
      <c r="W130" s="77">
        <f>S130/Q130</f>
        <v>0.50000190186382654</v>
      </c>
      <c r="X130" s="61"/>
    </row>
    <row r="131" spans="1:24" s="4" customFormat="1" x14ac:dyDescent="0.25">
      <c r="A131" s="63" t="s">
        <v>150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73">
        <v>50785.54</v>
      </c>
      <c r="N131" s="63"/>
      <c r="O131" s="73" t="s">
        <v>1</v>
      </c>
      <c r="P131" s="63"/>
      <c r="Q131" s="73" t="s">
        <v>1</v>
      </c>
      <c r="R131" s="63"/>
      <c r="S131" s="73">
        <v>87164.19</v>
      </c>
      <c r="T131" s="63"/>
      <c r="U131" s="74">
        <f>S131/M131</f>
        <v>1.7163190545970368</v>
      </c>
      <c r="V131" s="61"/>
      <c r="W131" s="78"/>
      <c r="X131" s="63"/>
    </row>
    <row r="132" spans="1:24" s="4" customFormat="1" x14ac:dyDescent="0.25">
      <c r="A132" s="63" t="s">
        <v>151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73">
        <v>9513.2999999999993</v>
      </c>
      <c r="N132" s="63"/>
      <c r="O132" s="73" t="s">
        <v>1</v>
      </c>
      <c r="P132" s="63"/>
      <c r="Q132" s="73" t="s">
        <v>1</v>
      </c>
      <c r="R132" s="63"/>
      <c r="S132" s="73">
        <v>3498.57</v>
      </c>
      <c r="T132" s="63"/>
      <c r="U132" s="74">
        <f t="shared" ref="U132:U134" si="10">S132/M132</f>
        <v>0.36775566838005747</v>
      </c>
      <c r="V132" s="61"/>
      <c r="W132" s="78"/>
      <c r="X132" s="63"/>
    </row>
    <row r="133" spans="1:24" s="4" customFormat="1" x14ac:dyDescent="0.25">
      <c r="A133" s="63" t="s">
        <v>152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73">
        <v>2276.15</v>
      </c>
      <c r="N133" s="63"/>
      <c r="O133" s="73" t="s">
        <v>1</v>
      </c>
      <c r="P133" s="63"/>
      <c r="Q133" s="73" t="s">
        <v>1</v>
      </c>
      <c r="R133" s="63"/>
      <c r="S133" s="73">
        <v>3089.8</v>
      </c>
      <c r="T133" s="63"/>
      <c r="U133" s="74">
        <f t="shared" si="10"/>
        <v>1.3574676537135075</v>
      </c>
      <c r="V133" s="61"/>
      <c r="W133" s="78"/>
      <c r="X133" s="63"/>
    </row>
    <row r="134" spans="1:24" s="4" customFormat="1" x14ac:dyDescent="0.25">
      <c r="A134" s="63" t="s">
        <v>153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73">
        <v>4.1500000000000004</v>
      </c>
      <c r="N134" s="63"/>
      <c r="O134" s="73" t="s">
        <v>1</v>
      </c>
      <c r="P134" s="63"/>
      <c r="Q134" s="73" t="s">
        <v>1</v>
      </c>
      <c r="R134" s="63"/>
      <c r="S134" s="73">
        <v>11407.84</v>
      </c>
      <c r="T134" s="63"/>
      <c r="U134" s="74">
        <f t="shared" si="10"/>
        <v>2748.8771084337345</v>
      </c>
      <c r="V134" s="61"/>
      <c r="W134" s="78"/>
      <c r="X134" s="63"/>
    </row>
    <row r="135" spans="1:24" s="4" customFormat="1" x14ac:dyDescent="0.25">
      <c r="A135" s="75" t="s">
        <v>154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76">
        <v>2999434.64</v>
      </c>
      <c r="N135" s="63"/>
      <c r="O135" s="76">
        <v>3574589</v>
      </c>
      <c r="P135" s="63"/>
      <c r="Q135" s="76">
        <v>3599317</v>
      </c>
      <c r="R135" s="63"/>
      <c r="S135" s="76">
        <v>2999982.38</v>
      </c>
      <c r="T135" s="63"/>
      <c r="U135" s="79">
        <v>100.02</v>
      </c>
      <c r="V135" s="63"/>
      <c r="W135" s="79">
        <v>83.35</v>
      </c>
      <c r="X135" s="63"/>
    </row>
    <row r="136" spans="1:24" s="4" customFormat="1" x14ac:dyDescent="0.25">
      <c r="A136" s="75" t="s">
        <v>155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76">
        <v>2999434.64</v>
      </c>
      <c r="N136" s="63"/>
      <c r="O136" s="76">
        <v>3574589</v>
      </c>
      <c r="P136" s="63"/>
      <c r="Q136" s="76">
        <v>3599317</v>
      </c>
      <c r="R136" s="63"/>
      <c r="S136" s="76">
        <v>2999982.38</v>
      </c>
      <c r="T136" s="63"/>
      <c r="U136" s="79">
        <v>100.02</v>
      </c>
      <c r="V136" s="63"/>
      <c r="W136" s="79">
        <v>83.35</v>
      </c>
      <c r="X136" s="63"/>
    </row>
    <row r="137" spans="1:24" s="4" customFormat="1" x14ac:dyDescent="0.25">
      <c r="A137" s="63" t="s">
        <v>156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73">
        <v>1787701.13</v>
      </c>
      <c r="N137" s="63"/>
      <c r="O137" s="73" t="s">
        <v>1</v>
      </c>
      <c r="P137" s="63"/>
      <c r="Q137" s="73" t="s">
        <v>1</v>
      </c>
      <c r="R137" s="63"/>
      <c r="S137" s="73">
        <v>1314656.54</v>
      </c>
      <c r="T137" s="63"/>
      <c r="U137" s="78">
        <v>73.540000000000006</v>
      </c>
      <c r="V137" s="63"/>
      <c r="W137" s="78"/>
      <c r="X137" s="63"/>
    </row>
    <row r="138" spans="1:24" s="4" customFormat="1" x14ac:dyDescent="0.25">
      <c r="A138" s="63" t="s">
        <v>157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73">
        <v>1211733.51</v>
      </c>
      <c r="N138" s="63"/>
      <c r="O138" s="73" t="s">
        <v>1</v>
      </c>
      <c r="P138" s="63"/>
      <c r="Q138" s="73" t="s">
        <v>1</v>
      </c>
      <c r="R138" s="63"/>
      <c r="S138" s="73">
        <v>1685325.84</v>
      </c>
      <c r="T138" s="63"/>
      <c r="U138" s="78">
        <v>139.08000000000001</v>
      </c>
      <c r="V138" s="63"/>
      <c r="W138" s="78"/>
      <c r="X138" s="63"/>
    </row>
    <row r="139" spans="1:24" s="4" customFormat="1" x14ac:dyDescent="0.25">
      <c r="A139" s="75" t="s">
        <v>158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76">
        <v>2442864.4700000002</v>
      </c>
      <c r="N139" s="63"/>
      <c r="O139" s="76">
        <v>5004457</v>
      </c>
      <c r="P139" s="63"/>
      <c r="Q139" s="76">
        <v>5004457</v>
      </c>
      <c r="R139" s="63"/>
      <c r="S139" s="76">
        <v>4725021.68</v>
      </c>
      <c r="T139" s="63"/>
      <c r="U139" s="77">
        <f>S139/M139</f>
        <v>1.9342135996599104</v>
      </c>
      <c r="V139" s="61"/>
      <c r="W139" s="77">
        <f>S139/Q139</f>
        <v>0.94416270936087565</v>
      </c>
      <c r="X139" s="61"/>
    </row>
    <row r="140" spans="1:24" s="4" customFormat="1" x14ac:dyDescent="0.25">
      <c r="A140" s="75" t="s">
        <v>159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76">
        <v>1386827.46</v>
      </c>
      <c r="N140" s="63"/>
      <c r="O140" s="76">
        <v>3631547</v>
      </c>
      <c r="P140" s="63"/>
      <c r="Q140" s="76">
        <v>3631547</v>
      </c>
      <c r="R140" s="63"/>
      <c r="S140" s="76">
        <v>3558128.42</v>
      </c>
      <c r="T140" s="63"/>
      <c r="U140" s="79">
        <v>256.57</v>
      </c>
      <c r="V140" s="63"/>
      <c r="W140" s="79">
        <v>97.98</v>
      </c>
      <c r="X140" s="63"/>
    </row>
    <row r="141" spans="1:24" s="4" customFormat="1" x14ac:dyDescent="0.25">
      <c r="A141" s="63" t="s">
        <v>160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73">
        <v>1386827.46</v>
      </c>
      <c r="N141" s="63"/>
      <c r="O141" s="73" t="s">
        <v>1</v>
      </c>
      <c r="P141" s="63"/>
      <c r="Q141" s="73" t="s">
        <v>1</v>
      </c>
      <c r="R141" s="63"/>
      <c r="S141" s="73">
        <v>3558128.42</v>
      </c>
      <c r="T141" s="63"/>
      <c r="U141" s="78">
        <v>256.57</v>
      </c>
      <c r="V141" s="63"/>
      <c r="W141" s="78"/>
      <c r="X141" s="63"/>
    </row>
    <row r="142" spans="1:24" s="4" customFormat="1" x14ac:dyDescent="0.25">
      <c r="A142" s="75" t="s">
        <v>161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76">
        <v>1056037.01</v>
      </c>
      <c r="N142" s="63"/>
      <c r="O142" s="76">
        <v>1147174</v>
      </c>
      <c r="P142" s="63"/>
      <c r="Q142" s="76">
        <v>1147174</v>
      </c>
      <c r="R142" s="63"/>
      <c r="S142" s="76">
        <v>1054005.97</v>
      </c>
      <c r="T142" s="63"/>
      <c r="U142" s="79">
        <v>99.3</v>
      </c>
      <c r="V142" s="63"/>
      <c r="W142" s="79">
        <v>91.88</v>
      </c>
      <c r="X142" s="63"/>
    </row>
    <row r="143" spans="1:24" s="4" customFormat="1" x14ac:dyDescent="0.25">
      <c r="A143" s="63" t="s">
        <v>162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73">
        <v>647716.19999999995</v>
      </c>
      <c r="N143" s="63"/>
      <c r="O143" s="73" t="s">
        <v>1</v>
      </c>
      <c r="P143" s="63"/>
      <c r="Q143" s="73" t="s">
        <v>1</v>
      </c>
      <c r="R143" s="63"/>
      <c r="S143" s="73">
        <v>716998.47</v>
      </c>
      <c r="T143" s="63"/>
      <c r="U143" s="74">
        <f>S143/M143</f>
        <v>1.1069639295728593</v>
      </c>
      <c r="V143" s="61"/>
      <c r="W143" s="78"/>
      <c r="X143" s="63"/>
    </row>
    <row r="144" spans="1:24" s="4" customFormat="1" x14ac:dyDescent="0.25">
      <c r="A144" s="63" t="s">
        <v>163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73">
        <v>408320.81</v>
      </c>
      <c r="N144" s="63"/>
      <c r="O144" s="73" t="s">
        <v>1</v>
      </c>
      <c r="P144" s="63"/>
      <c r="Q144" s="73" t="s">
        <v>1</v>
      </c>
      <c r="R144" s="63"/>
      <c r="S144" s="73">
        <v>337007.5</v>
      </c>
      <c r="T144" s="63"/>
      <c r="U144" s="74">
        <f>S144/M144</f>
        <v>0.82534980276905312</v>
      </c>
      <c r="V144" s="61"/>
      <c r="W144" s="78"/>
      <c r="X144" s="63"/>
    </row>
    <row r="145" spans="1:24" s="4" customFormat="1" x14ac:dyDescent="0.25">
      <c r="A145" s="75" t="s">
        <v>164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76">
        <v>0</v>
      </c>
      <c r="N145" s="63"/>
      <c r="O145" s="76">
        <v>225736</v>
      </c>
      <c r="P145" s="63"/>
      <c r="Q145" s="76">
        <v>225736</v>
      </c>
      <c r="R145" s="63"/>
      <c r="S145" s="76">
        <v>112887.29</v>
      </c>
      <c r="T145" s="63"/>
      <c r="U145" s="79">
        <v>0</v>
      </c>
      <c r="V145" s="63"/>
      <c r="W145" s="79">
        <v>50.01</v>
      </c>
      <c r="X145" s="63"/>
    </row>
    <row r="146" spans="1:24" s="4" customFormat="1" x14ac:dyDescent="0.25">
      <c r="A146" s="63" t="s">
        <v>165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73">
        <v>0</v>
      </c>
      <c r="N146" s="63"/>
      <c r="O146" s="73" t="s">
        <v>1</v>
      </c>
      <c r="P146" s="63"/>
      <c r="Q146" s="73" t="s">
        <v>1</v>
      </c>
      <c r="R146" s="63"/>
      <c r="S146" s="73">
        <v>112887.29</v>
      </c>
      <c r="T146" s="63"/>
      <c r="U146" s="78">
        <v>0</v>
      </c>
      <c r="V146" s="63"/>
      <c r="W146" s="78"/>
      <c r="X146" s="63"/>
    </row>
    <row r="147" spans="1:24" s="4" customFormat="1" x14ac:dyDescent="0.25">
      <c r="A147" s="75" t="s">
        <v>166</v>
      </c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76">
        <v>2169317.29</v>
      </c>
      <c r="N147" s="63"/>
      <c r="O147" s="76">
        <v>2509850</v>
      </c>
      <c r="P147" s="63"/>
      <c r="Q147" s="76">
        <v>2502510</v>
      </c>
      <c r="R147" s="63"/>
      <c r="S147" s="76">
        <v>2426354.88</v>
      </c>
      <c r="T147" s="63"/>
      <c r="U147" s="79">
        <v>111.85</v>
      </c>
      <c r="V147" s="63"/>
      <c r="W147" s="79">
        <v>96.96</v>
      </c>
      <c r="X147" s="63"/>
    </row>
    <row r="148" spans="1:24" s="4" customFormat="1" x14ac:dyDescent="0.25">
      <c r="A148" s="75" t="s">
        <v>167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76">
        <v>2169317.29</v>
      </c>
      <c r="N148" s="63"/>
      <c r="O148" s="76">
        <v>2509850</v>
      </c>
      <c r="P148" s="63"/>
      <c r="Q148" s="76">
        <v>2502510</v>
      </c>
      <c r="R148" s="63"/>
      <c r="S148" s="76">
        <v>2426354.88</v>
      </c>
      <c r="T148" s="63"/>
      <c r="U148" s="79">
        <v>111.85</v>
      </c>
      <c r="V148" s="63"/>
      <c r="W148" s="79">
        <v>96.96</v>
      </c>
      <c r="X148" s="63"/>
    </row>
    <row r="149" spans="1:24" s="4" customFormat="1" x14ac:dyDescent="0.25">
      <c r="A149" s="63" t="s">
        <v>168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73">
        <v>1718020</v>
      </c>
      <c r="N149" s="63"/>
      <c r="O149" s="73" t="s">
        <v>1</v>
      </c>
      <c r="P149" s="63"/>
      <c r="Q149" s="73" t="s">
        <v>1</v>
      </c>
      <c r="R149" s="63"/>
      <c r="S149" s="73">
        <v>2015780</v>
      </c>
      <c r="T149" s="63"/>
      <c r="U149" s="78">
        <v>117.33</v>
      </c>
      <c r="V149" s="63"/>
      <c r="W149" s="78"/>
      <c r="X149" s="63"/>
    </row>
    <row r="150" spans="1:24" s="4" customFormat="1" x14ac:dyDescent="0.25">
      <c r="A150" s="63" t="s">
        <v>169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73">
        <v>451297.29</v>
      </c>
      <c r="N150" s="63"/>
      <c r="O150" s="73" t="s">
        <v>1</v>
      </c>
      <c r="P150" s="63"/>
      <c r="Q150" s="73" t="s">
        <v>1</v>
      </c>
      <c r="R150" s="63"/>
      <c r="S150" s="73">
        <v>410574.88</v>
      </c>
      <c r="T150" s="63"/>
      <c r="U150" s="78">
        <v>90.98</v>
      </c>
      <c r="V150" s="63"/>
      <c r="W150" s="78"/>
      <c r="X150" s="63"/>
    </row>
    <row r="151" spans="1:24" s="4" customFormat="1" x14ac:dyDescent="0.25">
      <c r="A151" s="75" t="s">
        <v>170</v>
      </c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76">
        <v>5707892.4199999999</v>
      </c>
      <c r="N151" s="63"/>
      <c r="O151" s="76">
        <v>7336777</v>
      </c>
      <c r="P151" s="63"/>
      <c r="Q151" s="76">
        <v>7310675</v>
      </c>
      <c r="R151" s="63"/>
      <c r="S151" s="76">
        <v>6983166.2300000004</v>
      </c>
      <c r="T151" s="63"/>
      <c r="U151" s="77">
        <f>S151/M151</f>
        <v>1.2234228881980225</v>
      </c>
      <c r="V151" s="61"/>
      <c r="W151" s="77">
        <f>S151/Q151</f>
        <v>0.95520129536602305</v>
      </c>
      <c r="X151" s="61"/>
    </row>
    <row r="152" spans="1:24" s="4" customFormat="1" x14ac:dyDescent="0.25">
      <c r="A152" s="75" t="s">
        <v>171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76">
        <v>4653369.83</v>
      </c>
      <c r="N152" s="63"/>
      <c r="O152" s="76">
        <v>5617351</v>
      </c>
      <c r="P152" s="63"/>
      <c r="Q152" s="76">
        <v>5591249</v>
      </c>
      <c r="R152" s="63"/>
      <c r="S152" s="76">
        <v>5340173.66</v>
      </c>
      <c r="T152" s="63"/>
      <c r="U152" s="77">
        <f>S152/M152</f>
        <v>1.1475927886866453</v>
      </c>
      <c r="V152" s="61"/>
      <c r="W152" s="77">
        <f>S152/Q152</f>
        <v>0.95509494569102538</v>
      </c>
      <c r="X152" s="61"/>
    </row>
    <row r="153" spans="1:24" s="4" customFormat="1" x14ac:dyDescent="0.25">
      <c r="A153" s="63" t="s">
        <v>172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73">
        <v>4527928.93</v>
      </c>
      <c r="N153" s="63"/>
      <c r="O153" s="73" t="s">
        <v>1</v>
      </c>
      <c r="P153" s="63"/>
      <c r="Q153" s="73" t="s">
        <v>1</v>
      </c>
      <c r="R153" s="63"/>
      <c r="S153" s="73">
        <v>5283590.24</v>
      </c>
      <c r="T153" s="63"/>
      <c r="U153" s="74">
        <f>S153/M153</f>
        <v>1.1668889511479148</v>
      </c>
      <c r="V153" s="61"/>
      <c r="W153" s="78"/>
      <c r="X153" s="63"/>
    </row>
    <row r="154" spans="1:24" s="4" customFormat="1" x14ac:dyDescent="0.25">
      <c r="A154" s="63" t="s">
        <v>173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73">
        <v>125440.9</v>
      </c>
      <c r="N154" s="63"/>
      <c r="O154" s="73" t="s">
        <v>1</v>
      </c>
      <c r="P154" s="63"/>
      <c r="Q154" s="73" t="s">
        <v>1</v>
      </c>
      <c r="R154" s="63"/>
      <c r="S154" s="73">
        <v>56583.42</v>
      </c>
      <c r="T154" s="63"/>
      <c r="U154" s="74">
        <f>S154/M154</f>
        <v>0.4510763235914283</v>
      </c>
      <c r="V154" s="61"/>
      <c r="W154" s="78"/>
      <c r="X154" s="63"/>
    </row>
    <row r="155" spans="1:24" s="4" customFormat="1" x14ac:dyDescent="0.25">
      <c r="A155" s="75" t="s">
        <v>174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76">
        <v>218863.23</v>
      </c>
      <c r="N155" s="63"/>
      <c r="O155" s="76">
        <v>1094835</v>
      </c>
      <c r="P155" s="63"/>
      <c r="Q155" s="76">
        <v>1094835</v>
      </c>
      <c r="R155" s="63"/>
      <c r="S155" s="76">
        <v>1070564.73</v>
      </c>
      <c r="T155" s="63"/>
      <c r="U155" s="79">
        <v>489.15</v>
      </c>
      <c r="V155" s="63"/>
      <c r="W155" s="79">
        <v>97.78</v>
      </c>
      <c r="X155" s="63"/>
    </row>
    <row r="156" spans="1:24" s="4" customFormat="1" x14ac:dyDescent="0.25">
      <c r="A156" s="63" t="s">
        <v>175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73">
        <v>218863.23</v>
      </c>
      <c r="N156" s="63"/>
      <c r="O156" s="73" t="s">
        <v>1</v>
      </c>
      <c r="P156" s="63"/>
      <c r="Q156" s="73" t="s">
        <v>1</v>
      </c>
      <c r="R156" s="63"/>
      <c r="S156" s="73">
        <v>1070564.73</v>
      </c>
      <c r="T156" s="63"/>
      <c r="U156" s="78">
        <v>489.15</v>
      </c>
      <c r="V156" s="63"/>
      <c r="W156" s="78"/>
      <c r="X156" s="63"/>
    </row>
    <row r="157" spans="1:24" s="4" customFormat="1" x14ac:dyDescent="0.25">
      <c r="A157" s="75" t="s">
        <v>176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76">
        <v>0</v>
      </c>
      <c r="N157" s="63"/>
      <c r="O157" s="76">
        <v>88591</v>
      </c>
      <c r="P157" s="63"/>
      <c r="Q157" s="76">
        <v>88591</v>
      </c>
      <c r="R157" s="63"/>
      <c r="S157" s="76">
        <v>88588.81</v>
      </c>
      <c r="T157" s="63"/>
      <c r="U157" s="79">
        <v>0</v>
      </c>
      <c r="V157" s="63"/>
      <c r="W157" s="79">
        <v>100</v>
      </c>
      <c r="X157" s="63"/>
    </row>
    <row r="158" spans="1:24" s="4" customFormat="1" x14ac:dyDescent="0.25">
      <c r="A158" s="63" t="s">
        <v>177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73">
        <v>0</v>
      </c>
      <c r="N158" s="63"/>
      <c r="O158" s="73" t="s">
        <v>1</v>
      </c>
      <c r="P158" s="63"/>
      <c r="Q158" s="73" t="s">
        <v>1</v>
      </c>
      <c r="R158" s="63"/>
      <c r="S158" s="73">
        <v>88588.81</v>
      </c>
      <c r="T158" s="63"/>
      <c r="U158" s="78">
        <v>0</v>
      </c>
      <c r="V158" s="63"/>
      <c r="W158" s="78"/>
      <c r="X158" s="63"/>
    </row>
    <row r="159" spans="1:24" s="4" customFormat="1" x14ac:dyDescent="0.25">
      <c r="A159" s="75" t="s">
        <v>178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76">
        <v>0</v>
      </c>
      <c r="N159" s="63"/>
      <c r="O159" s="76">
        <v>20000</v>
      </c>
      <c r="P159" s="63"/>
      <c r="Q159" s="76">
        <v>20000</v>
      </c>
      <c r="R159" s="63"/>
      <c r="S159" s="76">
        <v>0</v>
      </c>
      <c r="T159" s="63"/>
      <c r="U159" s="79">
        <v>0</v>
      </c>
      <c r="V159" s="63"/>
      <c r="W159" s="79">
        <v>0</v>
      </c>
      <c r="X159" s="63"/>
    </row>
    <row r="160" spans="1:24" s="4" customFormat="1" x14ac:dyDescent="0.25">
      <c r="A160" s="75" t="s">
        <v>179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76">
        <v>835659.36</v>
      </c>
      <c r="N160" s="63"/>
      <c r="O160" s="76">
        <v>516000</v>
      </c>
      <c r="P160" s="63"/>
      <c r="Q160" s="76">
        <v>516000</v>
      </c>
      <c r="R160" s="63"/>
      <c r="S160" s="76">
        <v>483839.03</v>
      </c>
      <c r="T160" s="63"/>
      <c r="U160" s="79">
        <v>57.9</v>
      </c>
      <c r="V160" s="63"/>
      <c r="W160" s="79">
        <v>93.77</v>
      </c>
      <c r="X160" s="63"/>
    </row>
    <row r="161" spans="1:24" s="4" customFormat="1" x14ac:dyDescent="0.25">
      <c r="A161" s="63" t="s">
        <v>205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73">
        <v>835659.36</v>
      </c>
      <c r="N161" s="63"/>
      <c r="O161" s="73" t="s">
        <v>1</v>
      </c>
      <c r="P161" s="63"/>
      <c r="Q161" s="73" t="s">
        <v>1</v>
      </c>
      <c r="R161" s="63"/>
      <c r="S161" s="73">
        <v>483839.03</v>
      </c>
      <c r="T161" s="63"/>
      <c r="U161" s="78">
        <v>57.9</v>
      </c>
      <c r="V161" s="63"/>
      <c r="W161" s="78"/>
      <c r="X161" s="63"/>
    </row>
    <row r="162" spans="1:24" s="4" customFormat="1" x14ac:dyDescent="0.25">
      <c r="A162" s="75" t="s">
        <v>24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76">
        <v>12997109.390000001</v>
      </c>
      <c r="N162" s="63"/>
      <c r="O162" s="76">
        <v>46234468</v>
      </c>
      <c r="P162" s="63"/>
      <c r="Q162" s="76">
        <v>46264811</v>
      </c>
      <c r="R162" s="63"/>
      <c r="S162" s="76">
        <f>S163+S168+S184</f>
        <v>28171512.210000001</v>
      </c>
      <c r="T162" s="63"/>
      <c r="U162" s="77">
        <f t="shared" ref="U162:U169" si="11">S162/M162</f>
        <v>2.1675213591473819</v>
      </c>
      <c r="V162" s="61"/>
      <c r="W162" s="77">
        <f>S162/Q162</f>
        <v>0.60891877868041011</v>
      </c>
      <c r="X162" s="61"/>
    </row>
    <row r="163" spans="1:24" s="4" customFormat="1" x14ac:dyDescent="0.25">
      <c r="A163" s="75" t="s">
        <v>180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76">
        <v>1654005.47</v>
      </c>
      <c r="N163" s="63"/>
      <c r="O163" s="76">
        <v>427615</v>
      </c>
      <c r="P163" s="63"/>
      <c r="Q163" s="76">
        <v>427615</v>
      </c>
      <c r="R163" s="63"/>
      <c r="S163" s="76">
        <v>389672.74</v>
      </c>
      <c r="T163" s="63"/>
      <c r="U163" s="77">
        <f t="shared" si="11"/>
        <v>0.23559338047412867</v>
      </c>
      <c r="V163" s="61"/>
      <c r="W163" s="77">
        <f>S163/Q163</f>
        <v>0.91127004431556424</v>
      </c>
      <c r="X163" s="61"/>
    </row>
    <row r="164" spans="1:24" s="4" customFormat="1" x14ac:dyDescent="0.25">
      <c r="A164" s="75" t="s">
        <v>181</v>
      </c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76">
        <v>1638836.72</v>
      </c>
      <c r="N164" s="63"/>
      <c r="O164" s="76">
        <v>424615</v>
      </c>
      <c r="P164" s="63"/>
      <c r="Q164" s="76">
        <v>424615</v>
      </c>
      <c r="R164" s="63"/>
      <c r="S164" s="76">
        <v>387351.9</v>
      </c>
      <c r="T164" s="63"/>
      <c r="U164" s="77">
        <f t="shared" si="11"/>
        <v>0.2363578355749803</v>
      </c>
      <c r="V164" s="61"/>
      <c r="W164" s="77">
        <f>S164/Q164</f>
        <v>0.91224261978498178</v>
      </c>
      <c r="X164" s="61"/>
    </row>
    <row r="165" spans="1:24" s="4" customFormat="1" x14ac:dyDescent="0.25">
      <c r="A165" s="63" t="s">
        <v>182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73">
        <v>1638836.72</v>
      </c>
      <c r="N165" s="63"/>
      <c r="O165" s="73" t="s">
        <v>1</v>
      </c>
      <c r="P165" s="63"/>
      <c r="Q165" s="73" t="s">
        <v>1</v>
      </c>
      <c r="R165" s="63"/>
      <c r="S165" s="73">
        <v>387351.9</v>
      </c>
      <c r="T165" s="63"/>
      <c r="U165" s="74">
        <f t="shared" si="11"/>
        <v>0.2363578355749803</v>
      </c>
      <c r="V165" s="61"/>
      <c r="W165" s="74"/>
      <c r="X165" s="61"/>
    </row>
    <row r="166" spans="1:24" s="4" customFormat="1" x14ac:dyDescent="0.25">
      <c r="A166" s="75" t="s">
        <v>183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76">
        <v>15168.75</v>
      </c>
      <c r="N166" s="63"/>
      <c r="O166" s="76">
        <v>3000</v>
      </c>
      <c r="P166" s="63"/>
      <c r="Q166" s="76">
        <v>3000</v>
      </c>
      <c r="R166" s="63"/>
      <c r="S166" s="76">
        <v>2320.84</v>
      </c>
      <c r="T166" s="63"/>
      <c r="U166" s="77">
        <f t="shared" si="11"/>
        <v>0.15300140090646891</v>
      </c>
      <c r="V166" s="61"/>
      <c r="W166" s="77">
        <f>S166/Q166</f>
        <v>0.77361333333333338</v>
      </c>
      <c r="X166" s="61"/>
    </row>
    <row r="167" spans="1:24" s="4" customFormat="1" x14ac:dyDescent="0.25">
      <c r="A167" s="63" t="s">
        <v>184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73">
        <v>15168.75</v>
      </c>
      <c r="N167" s="63"/>
      <c r="O167" s="73" t="s">
        <v>1</v>
      </c>
      <c r="P167" s="63"/>
      <c r="Q167" s="73" t="s">
        <v>1</v>
      </c>
      <c r="R167" s="63"/>
      <c r="S167" s="73">
        <v>2320.84</v>
      </c>
      <c r="T167" s="63"/>
      <c r="U167" s="74">
        <f t="shared" si="11"/>
        <v>0.15300140090646891</v>
      </c>
      <c r="V167" s="61"/>
      <c r="W167" s="74"/>
      <c r="X167" s="61"/>
    </row>
    <row r="168" spans="1:24" s="4" customFormat="1" x14ac:dyDescent="0.25">
      <c r="A168" s="75" t="s">
        <v>185</v>
      </c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76">
        <v>2028457.47</v>
      </c>
      <c r="N168" s="63"/>
      <c r="O168" s="76">
        <v>12455908</v>
      </c>
      <c r="P168" s="63"/>
      <c r="Q168" s="76">
        <v>12455908</v>
      </c>
      <c r="R168" s="63"/>
      <c r="S168" s="76">
        <f>S169+S172+S178+S180+S182</f>
        <v>9709279.9900000002</v>
      </c>
      <c r="T168" s="63"/>
      <c r="U168" s="77">
        <f t="shared" si="11"/>
        <v>4.7865336757590491</v>
      </c>
      <c r="V168" s="61"/>
      <c r="W168" s="77">
        <f>S168/Q168</f>
        <v>0.77949194791740595</v>
      </c>
      <c r="X168" s="61"/>
    </row>
    <row r="169" spans="1:24" s="4" customFormat="1" x14ac:dyDescent="0.25">
      <c r="A169" s="75" t="s">
        <v>186</v>
      </c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76">
        <v>1031113.68</v>
      </c>
      <c r="N169" s="63"/>
      <c r="O169" s="76">
        <v>7791400</v>
      </c>
      <c r="P169" s="63"/>
      <c r="Q169" s="76">
        <v>7791400</v>
      </c>
      <c r="R169" s="63"/>
      <c r="S169" s="76">
        <v>7791400</v>
      </c>
      <c r="T169" s="63"/>
      <c r="U169" s="77">
        <f t="shared" si="11"/>
        <v>7.5562958295733207</v>
      </c>
      <c r="V169" s="61"/>
      <c r="W169" s="79">
        <v>100</v>
      </c>
      <c r="X169" s="63"/>
    </row>
    <row r="170" spans="1:24" s="4" customFormat="1" x14ac:dyDescent="0.25">
      <c r="A170" s="63" t="s">
        <v>187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73">
        <v>934000</v>
      </c>
      <c r="N170" s="63"/>
      <c r="O170" s="73" t="s">
        <v>1</v>
      </c>
      <c r="P170" s="63"/>
      <c r="Q170" s="73" t="s">
        <v>1</v>
      </c>
      <c r="R170" s="63"/>
      <c r="S170" s="73">
        <v>7791400</v>
      </c>
      <c r="T170" s="63"/>
      <c r="U170" s="78">
        <v>834.2</v>
      </c>
      <c r="V170" s="63"/>
      <c r="W170" s="78"/>
      <c r="X170" s="63"/>
    </row>
    <row r="171" spans="1:24" s="4" customFormat="1" x14ac:dyDescent="0.25">
      <c r="A171" s="63" t="s">
        <v>188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73">
        <v>97113.68</v>
      </c>
      <c r="N171" s="63"/>
      <c r="O171" s="73" t="s">
        <v>1</v>
      </c>
      <c r="P171" s="63"/>
      <c r="Q171" s="73" t="s">
        <v>1</v>
      </c>
      <c r="R171" s="63"/>
      <c r="S171" s="73">
        <v>0</v>
      </c>
      <c r="T171" s="63"/>
      <c r="U171" s="78">
        <v>0</v>
      </c>
      <c r="V171" s="63"/>
      <c r="W171" s="78"/>
      <c r="X171" s="63"/>
    </row>
    <row r="172" spans="1:24" s="4" customFormat="1" x14ac:dyDescent="0.25">
      <c r="A172" s="75" t="s">
        <v>189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76">
        <v>887009.56</v>
      </c>
      <c r="N172" s="63"/>
      <c r="O172" s="76">
        <v>3760008</v>
      </c>
      <c r="P172" s="63"/>
      <c r="Q172" s="76">
        <v>3760008</v>
      </c>
      <c r="R172" s="63"/>
      <c r="S172" s="76">
        <f>S173+S174+S175+S176+S177</f>
        <v>1694680.0699999998</v>
      </c>
      <c r="T172" s="63"/>
      <c r="U172" s="77">
        <f>S172/M172</f>
        <v>1.910554458962088</v>
      </c>
      <c r="V172" s="61"/>
      <c r="W172" s="77">
        <f>S172/Q172</f>
        <v>0.45071182561313694</v>
      </c>
      <c r="X172" s="61"/>
    </row>
    <row r="173" spans="1:24" s="4" customFormat="1" x14ac:dyDescent="0.25">
      <c r="A173" s="63" t="s">
        <v>190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73">
        <v>166059.99</v>
      </c>
      <c r="N173" s="63"/>
      <c r="O173" s="73" t="s">
        <v>1</v>
      </c>
      <c r="P173" s="63"/>
      <c r="Q173" s="73" t="s">
        <v>1</v>
      </c>
      <c r="R173" s="63"/>
      <c r="S173" s="73">
        <v>165999.51999999999</v>
      </c>
      <c r="T173" s="63"/>
      <c r="U173" s="74">
        <f>S173/M173</f>
        <v>0.99963585448848935</v>
      </c>
      <c r="V173" s="61"/>
      <c r="W173" s="78"/>
      <c r="X173" s="63"/>
    </row>
    <row r="174" spans="1:24" s="4" customFormat="1" x14ac:dyDescent="0.25">
      <c r="A174" s="63" t="s">
        <v>191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73">
        <v>12108.81</v>
      </c>
      <c r="N174" s="63"/>
      <c r="O174" s="73" t="s">
        <v>1</v>
      </c>
      <c r="P174" s="63"/>
      <c r="Q174" s="73" t="s">
        <v>1</v>
      </c>
      <c r="R174" s="63"/>
      <c r="S174" s="73">
        <v>20657.45</v>
      </c>
      <c r="T174" s="63"/>
      <c r="U174" s="74">
        <f t="shared" ref="U174:U177" si="12">S174/M174</f>
        <v>1.705985146352119</v>
      </c>
      <c r="V174" s="61"/>
      <c r="W174" s="78"/>
      <c r="X174" s="63"/>
    </row>
    <row r="175" spans="1:24" s="4" customFormat="1" x14ac:dyDescent="0.25">
      <c r="A175" s="63" t="s">
        <v>192</v>
      </c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73">
        <v>447584.99</v>
      </c>
      <c r="N175" s="63"/>
      <c r="O175" s="73" t="s">
        <v>1</v>
      </c>
      <c r="P175" s="63"/>
      <c r="Q175" s="73" t="s">
        <v>1</v>
      </c>
      <c r="R175" s="63"/>
      <c r="S175" s="73">
        <v>359373.13</v>
      </c>
      <c r="T175" s="63"/>
      <c r="U175" s="74">
        <f t="shared" si="12"/>
        <v>0.80291595569368845</v>
      </c>
      <c r="V175" s="61"/>
      <c r="W175" s="78"/>
      <c r="X175" s="63"/>
    </row>
    <row r="176" spans="1:24" s="4" customFormat="1" x14ac:dyDescent="0.25">
      <c r="A176" s="63" t="s">
        <v>193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73">
        <v>0</v>
      </c>
      <c r="N176" s="63"/>
      <c r="O176" s="73" t="s">
        <v>1</v>
      </c>
      <c r="P176" s="63"/>
      <c r="Q176" s="73" t="s">
        <v>1</v>
      </c>
      <c r="R176" s="63"/>
      <c r="S176" s="73">
        <v>8855</v>
      </c>
      <c r="T176" s="63"/>
      <c r="U176" s="74">
        <v>0</v>
      </c>
      <c r="V176" s="61"/>
      <c r="W176" s="78"/>
      <c r="X176" s="63"/>
    </row>
    <row r="177" spans="1:24" s="4" customFormat="1" x14ac:dyDescent="0.25">
      <c r="A177" s="63" t="s">
        <v>194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73">
        <v>261255.77</v>
      </c>
      <c r="N177" s="63"/>
      <c r="O177" s="73" t="s">
        <v>1</v>
      </c>
      <c r="P177" s="63"/>
      <c r="Q177" s="73" t="s">
        <v>1</v>
      </c>
      <c r="R177" s="63"/>
      <c r="S177" s="73">
        <v>1139794.97</v>
      </c>
      <c r="T177" s="63"/>
      <c r="U177" s="74">
        <f t="shared" si="12"/>
        <v>4.3627552034544541</v>
      </c>
      <c r="V177" s="61"/>
      <c r="W177" s="78"/>
      <c r="X177" s="63"/>
    </row>
    <row r="178" spans="1:24" s="4" customFormat="1" x14ac:dyDescent="0.25">
      <c r="A178" s="75" t="s">
        <v>195</v>
      </c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76">
        <v>99329.04</v>
      </c>
      <c r="N178" s="63"/>
      <c r="O178" s="76">
        <v>686000</v>
      </c>
      <c r="P178" s="63"/>
      <c r="Q178" s="76">
        <v>686000</v>
      </c>
      <c r="R178" s="63"/>
      <c r="S178" s="76">
        <v>25288.75</v>
      </c>
      <c r="T178" s="63"/>
      <c r="U178" s="77">
        <f>S178/M178</f>
        <v>0.2545957355472277</v>
      </c>
      <c r="V178" s="61"/>
      <c r="W178" s="77">
        <f>S178/Q178</f>
        <v>3.6864067055393586E-2</v>
      </c>
      <c r="X178" s="61"/>
    </row>
    <row r="179" spans="1:24" s="8" customFormat="1" x14ac:dyDescent="0.25">
      <c r="A179" s="7" t="s">
        <v>208</v>
      </c>
      <c r="M179" s="9"/>
      <c r="N179" s="10">
        <v>99329.04</v>
      </c>
      <c r="O179" s="9"/>
      <c r="Q179" s="9"/>
      <c r="S179" s="9"/>
      <c r="T179" s="10">
        <v>25288.75</v>
      </c>
      <c r="U179" s="11"/>
      <c r="V179" s="12">
        <f>T179/N179</f>
        <v>0.2545957355472277</v>
      </c>
      <c r="W179" s="13"/>
      <c r="X179" s="12"/>
    </row>
    <row r="180" spans="1:24" s="4" customFormat="1" x14ac:dyDescent="0.25">
      <c r="A180" s="75" t="s">
        <v>196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76">
        <v>110334.23</v>
      </c>
      <c r="N180" s="63"/>
      <c r="O180" s="76">
        <v>134000</v>
      </c>
      <c r="P180" s="63"/>
      <c r="Q180" s="76">
        <v>134000</v>
      </c>
      <c r="R180" s="63"/>
      <c r="S180" s="76">
        <v>113411.17</v>
      </c>
      <c r="T180" s="63"/>
      <c r="U180" s="77">
        <f>S180/M180</f>
        <v>1.027887447077847</v>
      </c>
      <c r="V180" s="61"/>
      <c r="W180" s="77">
        <f>S180/Q180</f>
        <v>0.84635201492537315</v>
      </c>
      <c r="X180" s="61"/>
    </row>
    <row r="181" spans="1:24" s="4" customFormat="1" x14ac:dyDescent="0.25">
      <c r="A181" s="63" t="s">
        <v>197</v>
      </c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73">
        <v>110334.23</v>
      </c>
      <c r="N181" s="63"/>
      <c r="O181" s="73" t="s">
        <v>1</v>
      </c>
      <c r="P181" s="63"/>
      <c r="Q181" s="73" t="s">
        <v>1</v>
      </c>
      <c r="R181" s="63"/>
      <c r="S181" s="73">
        <v>113411.17</v>
      </c>
      <c r="T181" s="63"/>
      <c r="U181" s="74">
        <f>S181/M181</f>
        <v>1.027887447077847</v>
      </c>
      <c r="V181" s="61"/>
      <c r="W181" s="78"/>
      <c r="X181" s="63"/>
    </row>
    <row r="182" spans="1:24" s="4" customFormat="1" x14ac:dyDescent="0.25">
      <c r="A182" s="75" t="s">
        <v>198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76">
        <v>0</v>
      </c>
      <c r="N182" s="63"/>
      <c r="O182" s="76">
        <v>84500</v>
      </c>
      <c r="P182" s="63"/>
      <c r="Q182" s="76">
        <v>84500</v>
      </c>
      <c r="R182" s="63"/>
      <c r="S182" s="76">
        <v>84500</v>
      </c>
      <c r="T182" s="63"/>
      <c r="U182" s="77">
        <v>0</v>
      </c>
      <c r="V182" s="61"/>
      <c r="W182" s="77">
        <v>1</v>
      </c>
      <c r="X182" s="61"/>
    </row>
    <row r="183" spans="1:24" s="4" customFormat="1" x14ac:dyDescent="0.25">
      <c r="A183" s="63" t="s">
        <v>199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73">
        <v>0</v>
      </c>
      <c r="N183" s="63"/>
      <c r="O183" s="73" t="s">
        <v>1</v>
      </c>
      <c r="P183" s="63"/>
      <c r="Q183" s="73" t="s">
        <v>1</v>
      </c>
      <c r="R183" s="63"/>
      <c r="S183" s="73">
        <v>84500</v>
      </c>
      <c r="T183" s="63"/>
      <c r="U183" s="74">
        <v>0</v>
      </c>
      <c r="V183" s="61"/>
      <c r="W183" s="74"/>
      <c r="X183" s="61"/>
    </row>
    <row r="184" spans="1:24" s="4" customFormat="1" x14ac:dyDescent="0.25">
      <c r="A184" s="75" t="s">
        <v>200</v>
      </c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76">
        <v>9215317.4100000001</v>
      </c>
      <c r="N184" s="63"/>
      <c r="O184" s="76">
        <v>33350945</v>
      </c>
      <c r="P184" s="63"/>
      <c r="Q184" s="76">
        <v>33381288</v>
      </c>
      <c r="R184" s="63"/>
      <c r="S184" s="76">
        <f>S185+S187</f>
        <v>18072559.48</v>
      </c>
      <c r="T184" s="63"/>
      <c r="U184" s="77">
        <f>S184/M184</f>
        <v>1.9611434610367913</v>
      </c>
      <c r="V184" s="61"/>
      <c r="W184" s="77">
        <f>S184/Q184</f>
        <v>0.54139790771404628</v>
      </c>
      <c r="X184" s="61"/>
    </row>
    <row r="185" spans="1:24" s="4" customFormat="1" x14ac:dyDescent="0.25">
      <c r="A185" s="75" t="s">
        <v>201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76">
        <v>9097517.4100000001</v>
      </c>
      <c r="N185" s="63"/>
      <c r="O185" s="76">
        <v>33195935</v>
      </c>
      <c r="P185" s="63"/>
      <c r="Q185" s="76">
        <v>33226278</v>
      </c>
      <c r="R185" s="63"/>
      <c r="S185" s="76">
        <f>S186</f>
        <v>17962550.449999999</v>
      </c>
      <c r="T185" s="63"/>
      <c r="U185" s="77">
        <f>S185/M185</f>
        <v>1.9744452954006493</v>
      </c>
      <c r="V185" s="61"/>
      <c r="W185" s="77">
        <f>S185/Q185</f>
        <v>0.54061277793438067</v>
      </c>
      <c r="X185" s="61"/>
    </row>
    <row r="186" spans="1:24" s="4" customFormat="1" x14ac:dyDescent="0.25">
      <c r="A186" s="63" t="s">
        <v>202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73">
        <v>9097517.4100000001</v>
      </c>
      <c r="N186" s="63"/>
      <c r="O186" s="73" t="s">
        <v>1</v>
      </c>
      <c r="P186" s="63"/>
      <c r="Q186" s="73" t="s">
        <v>1</v>
      </c>
      <c r="R186" s="63"/>
      <c r="S186" s="73">
        <v>17962550.449999999</v>
      </c>
      <c r="T186" s="63"/>
      <c r="U186" s="74">
        <f>S186/M186</f>
        <v>1.9744452954006493</v>
      </c>
      <c r="V186" s="61"/>
      <c r="W186" s="74"/>
      <c r="X186" s="61"/>
    </row>
    <row r="187" spans="1:24" s="4" customFormat="1" x14ac:dyDescent="0.25">
      <c r="A187" s="75" t="s">
        <v>203</v>
      </c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76">
        <v>117800</v>
      </c>
      <c r="N187" s="63"/>
      <c r="O187" s="76">
        <v>155010</v>
      </c>
      <c r="P187" s="63"/>
      <c r="Q187" s="76">
        <v>155010</v>
      </c>
      <c r="R187" s="63"/>
      <c r="S187" s="76">
        <v>110009.03</v>
      </c>
      <c r="T187" s="63"/>
      <c r="U187" s="77">
        <f>S187/M187</f>
        <v>0.93386273344651949</v>
      </c>
      <c r="V187" s="61"/>
      <c r="W187" s="77">
        <f>S187/Q187</f>
        <v>0.70968989097477586</v>
      </c>
      <c r="X187" s="61"/>
    </row>
    <row r="188" spans="1:24" s="4" customFormat="1" x14ac:dyDescent="0.25">
      <c r="A188" s="63" t="s">
        <v>204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73">
        <v>117800</v>
      </c>
      <c r="N188" s="63"/>
      <c r="O188" s="73" t="s">
        <v>1</v>
      </c>
      <c r="P188" s="63"/>
      <c r="Q188" s="73" t="s">
        <v>1</v>
      </c>
      <c r="R188" s="63"/>
      <c r="S188" s="73">
        <v>110009.03</v>
      </c>
      <c r="T188" s="63"/>
      <c r="U188" s="74">
        <f>S188/M188</f>
        <v>0.93386273344651949</v>
      </c>
      <c r="V188" s="61"/>
      <c r="W188" s="74"/>
      <c r="X188" s="61"/>
    </row>
  </sheetData>
  <mergeCells count="1266">
    <mergeCell ref="A1:B1"/>
    <mergeCell ref="A2:B2"/>
    <mergeCell ref="A3:B3"/>
    <mergeCell ref="A4:B4"/>
    <mergeCell ref="A5:W5"/>
    <mergeCell ref="A6:W6"/>
    <mergeCell ref="A10:L10"/>
    <mergeCell ref="M10:N10"/>
    <mergeCell ref="Q10:R10"/>
    <mergeCell ref="S10:T10"/>
    <mergeCell ref="U10:V10"/>
    <mergeCell ref="W10:X10"/>
    <mergeCell ref="A9:L9"/>
    <mergeCell ref="M9:N9"/>
    <mergeCell ref="Q9:R9"/>
    <mergeCell ref="S9:T9"/>
    <mergeCell ref="U9:V9"/>
    <mergeCell ref="W9:X9"/>
    <mergeCell ref="A8:L8"/>
    <mergeCell ref="M8:N8"/>
    <mergeCell ref="Q8:R8"/>
    <mergeCell ref="S8:T8"/>
    <mergeCell ref="U8:V8"/>
    <mergeCell ref="W8:X8"/>
    <mergeCell ref="O8:P8"/>
    <mergeCell ref="O9:P9"/>
    <mergeCell ref="O10:P10"/>
    <mergeCell ref="A13:L13"/>
    <mergeCell ref="M13:N13"/>
    <mergeCell ref="Q13:R13"/>
    <mergeCell ref="S13:T13"/>
    <mergeCell ref="U13:V13"/>
    <mergeCell ref="W13:X13"/>
    <mergeCell ref="A12:L12"/>
    <mergeCell ref="M12:N12"/>
    <mergeCell ref="Q12:R12"/>
    <mergeCell ref="S12:T12"/>
    <mergeCell ref="U12:V12"/>
    <mergeCell ref="W12:X12"/>
    <mergeCell ref="A11:L11"/>
    <mergeCell ref="M11:N11"/>
    <mergeCell ref="Q11:R11"/>
    <mergeCell ref="S11:T11"/>
    <mergeCell ref="U11:V11"/>
    <mergeCell ref="W11:X11"/>
    <mergeCell ref="O11:P11"/>
    <mergeCell ref="O12:P12"/>
    <mergeCell ref="O13:P13"/>
    <mergeCell ref="A16:L16"/>
    <mergeCell ref="M16:N16"/>
    <mergeCell ref="Q16:R16"/>
    <mergeCell ref="S16:T16"/>
    <mergeCell ref="U16:V16"/>
    <mergeCell ref="W16:X16"/>
    <mergeCell ref="A15:L15"/>
    <mergeCell ref="M15:N15"/>
    <mergeCell ref="Q15:R15"/>
    <mergeCell ref="S15:T15"/>
    <mergeCell ref="U15:V15"/>
    <mergeCell ref="W15:X15"/>
    <mergeCell ref="A14:L14"/>
    <mergeCell ref="M14:N14"/>
    <mergeCell ref="Q14:R14"/>
    <mergeCell ref="S14:T14"/>
    <mergeCell ref="U14:V14"/>
    <mergeCell ref="W14:X14"/>
    <mergeCell ref="O14:P14"/>
    <mergeCell ref="O15:P15"/>
    <mergeCell ref="O16:P16"/>
    <mergeCell ref="A19:L19"/>
    <mergeCell ref="M19:N19"/>
    <mergeCell ref="Q19:R19"/>
    <mergeCell ref="S19:T19"/>
    <mergeCell ref="U19:V19"/>
    <mergeCell ref="W19:X19"/>
    <mergeCell ref="A18:L18"/>
    <mergeCell ref="M18:N18"/>
    <mergeCell ref="Q18:R18"/>
    <mergeCell ref="S18:T18"/>
    <mergeCell ref="U18:V18"/>
    <mergeCell ref="W18:X18"/>
    <mergeCell ref="A17:L17"/>
    <mergeCell ref="M17:N17"/>
    <mergeCell ref="Q17:R17"/>
    <mergeCell ref="S17:T17"/>
    <mergeCell ref="U17:V17"/>
    <mergeCell ref="W17:X17"/>
    <mergeCell ref="O17:P17"/>
    <mergeCell ref="O18:P18"/>
    <mergeCell ref="O19:P19"/>
    <mergeCell ref="A22:L22"/>
    <mergeCell ref="M22:N22"/>
    <mergeCell ref="Q22:R22"/>
    <mergeCell ref="S22:T22"/>
    <mergeCell ref="U22:V22"/>
    <mergeCell ref="W22:X22"/>
    <mergeCell ref="A21:L21"/>
    <mergeCell ref="M21:N21"/>
    <mergeCell ref="Q21:R21"/>
    <mergeCell ref="S21:T21"/>
    <mergeCell ref="U21:V21"/>
    <mergeCell ref="W21:X21"/>
    <mergeCell ref="A20:L20"/>
    <mergeCell ref="M20:N20"/>
    <mergeCell ref="Q20:R20"/>
    <mergeCell ref="S20:T20"/>
    <mergeCell ref="U20:V20"/>
    <mergeCell ref="W20:X20"/>
    <mergeCell ref="O20:P20"/>
    <mergeCell ref="O21:P21"/>
    <mergeCell ref="O22:P22"/>
    <mergeCell ref="A25:L25"/>
    <mergeCell ref="M25:N25"/>
    <mergeCell ref="Q25:R25"/>
    <mergeCell ref="S25:T25"/>
    <mergeCell ref="U25:V25"/>
    <mergeCell ref="W25:X25"/>
    <mergeCell ref="A24:L24"/>
    <mergeCell ref="M24:N24"/>
    <mergeCell ref="Q24:R24"/>
    <mergeCell ref="S24:T24"/>
    <mergeCell ref="U24:V24"/>
    <mergeCell ref="W24:X24"/>
    <mergeCell ref="A23:L23"/>
    <mergeCell ref="M23:N23"/>
    <mergeCell ref="Q23:R23"/>
    <mergeCell ref="S23:T23"/>
    <mergeCell ref="U23:V23"/>
    <mergeCell ref="W23:X23"/>
    <mergeCell ref="O23:P23"/>
    <mergeCell ref="O24:P24"/>
    <mergeCell ref="O25:P25"/>
    <mergeCell ref="A28:L28"/>
    <mergeCell ref="M28:N28"/>
    <mergeCell ref="Q28:R28"/>
    <mergeCell ref="S28:T28"/>
    <mergeCell ref="U28:V28"/>
    <mergeCell ref="W28:X28"/>
    <mergeCell ref="A27:L27"/>
    <mergeCell ref="M27:N27"/>
    <mergeCell ref="Q27:R27"/>
    <mergeCell ref="S27:T27"/>
    <mergeCell ref="U27:V27"/>
    <mergeCell ref="W27:X27"/>
    <mergeCell ref="A26:L26"/>
    <mergeCell ref="M26:N26"/>
    <mergeCell ref="Q26:R26"/>
    <mergeCell ref="S26:T26"/>
    <mergeCell ref="U26:V26"/>
    <mergeCell ref="W26:X26"/>
    <mergeCell ref="O26:P26"/>
    <mergeCell ref="O27:P27"/>
    <mergeCell ref="O28:P28"/>
    <mergeCell ref="A31:L31"/>
    <mergeCell ref="M31:N31"/>
    <mergeCell ref="Q31:R31"/>
    <mergeCell ref="S31:T31"/>
    <mergeCell ref="U31:V31"/>
    <mergeCell ref="W31:X31"/>
    <mergeCell ref="A30:L30"/>
    <mergeCell ref="M30:N30"/>
    <mergeCell ref="Q30:R30"/>
    <mergeCell ref="S30:T30"/>
    <mergeCell ref="U30:V30"/>
    <mergeCell ref="W30:X30"/>
    <mergeCell ref="A29:L29"/>
    <mergeCell ref="M29:N29"/>
    <mergeCell ref="Q29:R29"/>
    <mergeCell ref="S29:T29"/>
    <mergeCell ref="U29:V29"/>
    <mergeCell ref="W29:X29"/>
    <mergeCell ref="O29:P29"/>
    <mergeCell ref="O30:P30"/>
    <mergeCell ref="O31:P31"/>
    <mergeCell ref="A34:L34"/>
    <mergeCell ref="M34:N34"/>
    <mergeCell ref="Q34:R34"/>
    <mergeCell ref="S34:T34"/>
    <mergeCell ref="U34:V34"/>
    <mergeCell ref="W34:X34"/>
    <mergeCell ref="A33:L33"/>
    <mergeCell ref="M33:N33"/>
    <mergeCell ref="Q33:R33"/>
    <mergeCell ref="S33:T33"/>
    <mergeCell ref="U33:V33"/>
    <mergeCell ref="W33:X33"/>
    <mergeCell ref="A32:L32"/>
    <mergeCell ref="M32:N32"/>
    <mergeCell ref="Q32:R32"/>
    <mergeCell ref="S32:T32"/>
    <mergeCell ref="U32:V32"/>
    <mergeCell ref="W32:X32"/>
    <mergeCell ref="O32:P32"/>
    <mergeCell ref="O33:P33"/>
    <mergeCell ref="O34:P34"/>
    <mergeCell ref="A37:L37"/>
    <mergeCell ref="M37:N37"/>
    <mergeCell ref="Q37:R37"/>
    <mergeCell ref="S37:T37"/>
    <mergeCell ref="U37:V37"/>
    <mergeCell ref="W37:X37"/>
    <mergeCell ref="A36:L36"/>
    <mergeCell ref="M36:N36"/>
    <mergeCell ref="Q36:R36"/>
    <mergeCell ref="S36:T36"/>
    <mergeCell ref="U36:V36"/>
    <mergeCell ref="W36:X36"/>
    <mergeCell ref="A35:L35"/>
    <mergeCell ref="M35:N35"/>
    <mergeCell ref="Q35:R35"/>
    <mergeCell ref="S35:T35"/>
    <mergeCell ref="U35:V35"/>
    <mergeCell ref="W35:X35"/>
    <mergeCell ref="O35:P35"/>
    <mergeCell ref="O36:P36"/>
    <mergeCell ref="O37:P37"/>
    <mergeCell ref="A40:L40"/>
    <mergeCell ref="M40:N40"/>
    <mergeCell ref="Q40:R40"/>
    <mergeCell ref="S40:T40"/>
    <mergeCell ref="U40:V40"/>
    <mergeCell ref="W40:X40"/>
    <mergeCell ref="A39:L39"/>
    <mergeCell ref="M39:N39"/>
    <mergeCell ref="Q39:R39"/>
    <mergeCell ref="S39:T39"/>
    <mergeCell ref="U39:V39"/>
    <mergeCell ref="W39:X39"/>
    <mergeCell ref="A38:L38"/>
    <mergeCell ref="M38:N38"/>
    <mergeCell ref="Q38:R38"/>
    <mergeCell ref="S38:T38"/>
    <mergeCell ref="U38:V38"/>
    <mergeCell ref="W38:X38"/>
    <mergeCell ref="O38:P38"/>
    <mergeCell ref="O39:P39"/>
    <mergeCell ref="O40:P40"/>
    <mergeCell ref="A43:L43"/>
    <mergeCell ref="M43:N43"/>
    <mergeCell ref="Q43:R43"/>
    <mergeCell ref="S43:T43"/>
    <mergeCell ref="U43:V43"/>
    <mergeCell ref="W43:X43"/>
    <mergeCell ref="A42:L42"/>
    <mergeCell ref="M42:N42"/>
    <mergeCell ref="Q42:R42"/>
    <mergeCell ref="S42:T42"/>
    <mergeCell ref="U42:V42"/>
    <mergeCell ref="W42:X42"/>
    <mergeCell ref="A41:L41"/>
    <mergeCell ref="M41:N41"/>
    <mergeCell ref="Q41:R41"/>
    <mergeCell ref="S41:T41"/>
    <mergeCell ref="U41:V41"/>
    <mergeCell ref="W41:X41"/>
    <mergeCell ref="O41:P41"/>
    <mergeCell ref="O42:P42"/>
    <mergeCell ref="O43:P43"/>
    <mergeCell ref="A46:L46"/>
    <mergeCell ref="M46:N46"/>
    <mergeCell ref="Q46:R46"/>
    <mergeCell ref="S46:T46"/>
    <mergeCell ref="U46:V46"/>
    <mergeCell ref="W46:X46"/>
    <mergeCell ref="A45:L45"/>
    <mergeCell ref="M45:N45"/>
    <mergeCell ref="Q45:R45"/>
    <mergeCell ref="S45:T45"/>
    <mergeCell ref="U45:V45"/>
    <mergeCell ref="W45:X45"/>
    <mergeCell ref="A44:L44"/>
    <mergeCell ref="M44:N44"/>
    <mergeCell ref="Q44:R44"/>
    <mergeCell ref="S44:T44"/>
    <mergeCell ref="U44:V44"/>
    <mergeCell ref="W44:X44"/>
    <mergeCell ref="O44:P44"/>
    <mergeCell ref="O45:P45"/>
    <mergeCell ref="O46:P46"/>
    <mergeCell ref="A49:L49"/>
    <mergeCell ref="M49:N49"/>
    <mergeCell ref="Q49:R49"/>
    <mergeCell ref="S49:T49"/>
    <mergeCell ref="U49:V49"/>
    <mergeCell ref="W49:X49"/>
    <mergeCell ref="A48:L48"/>
    <mergeCell ref="M48:N48"/>
    <mergeCell ref="Q48:R48"/>
    <mergeCell ref="S48:T48"/>
    <mergeCell ref="U48:V48"/>
    <mergeCell ref="W48:X48"/>
    <mergeCell ref="A47:L47"/>
    <mergeCell ref="M47:N47"/>
    <mergeCell ref="Q47:R47"/>
    <mergeCell ref="S47:T47"/>
    <mergeCell ref="U47:V47"/>
    <mergeCell ref="W47:X47"/>
    <mergeCell ref="O47:P47"/>
    <mergeCell ref="O48:P48"/>
    <mergeCell ref="O49:P49"/>
    <mergeCell ref="A52:L52"/>
    <mergeCell ref="M52:N52"/>
    <mergeCell ref="Q52:R52"/>
    <mergeCell ref="S52:T52"/>
    <mergeCell ref="U52:V52"/>
    <mergeCell ref="W52:X52"/>
    <mergeCell ref="A51:L51"/>
    <mergeCell ref="M51:N51"/>
    <mergeCell ref="Q51:R51"/>
    <mergeCell ref="S51:T51"/>
    <mergeCell ref="U51:V51"/>
    <mergeCell ref="W51:X51"/>
    <mergeCell ref="A50:L50"/>
    <mergeCell ref="M50:N50"/>
    <mergeCell ref="Q50:R50"/>
    <mergeCell ref="S50:T50"/>
    <mergeCell ref="U50:V50"/>
    <mergeCell ref="W50:X50"/>
    <mergeCell ref="O50:P50"/>
    <mergeCell ref="O51:P51"/>
    <mergeCell ref="O52:P52"/>
    <mergeCell ref="A55:L55"/>
    <mergeCell ref="M55:N55"/>
    <mergeCell ref="Q55:R55"/>
    <mergeCell ref="S55:T55"/>
    <mergeCell ref="U55:V55"/>
    <mergeCell ref="W55:X55"/>
    <mergeCell ref="A54:L54"/>
    <mergeCell ref="M54:N54"/>
    <mergeCell ref="Q54:R54"/>
    <mergeCell ref="S54:T54"/>
    <mergeCell ref="U54:V54"/>
    <mergeCell ref="W54:X54"/>
    <mergeCell ref="A53:L53"/>
    <mergeCell ref="M53:N53"/>
    <mergeCell ref="Q53:R53"/>
    <mergeCell ref="S53:T53"/>
    <mergeCell ref="U53:V53"/>
    <mergeCell ref="W53:X53"/>
    <mergeCell ref="O53:P53"/>
    <mergeCell ref="O54:P54"/>
    <mergeCell ref="O55:P55"/>
    <mergeCell ref="A58:L58"/>
    <mergeCell ref="M58:N58"/>
    <mergeCell ref="Q58:R58"/>
    <mergeCell ref="S58:T58"/>
    <mergeCell ref="U58:V58"/>
    <mergeCell ref="W58:X58"/>
    <mergeCell ref="A57:L57"/>
    <mergeCell ref="M57:N57"/>
    <mergeCell ref="Q57:R57"/>
    <mergeCell ref="S57:T57"/>
    <mergeCell ref="U57:V57"/>
    <mergeCell ref="W57:X57"/>
    <mergeCell ref="A56:L56"/>
    <mergeCell ref="M56:N56"/>
    <mergeCell ref="Q56:R56"/>
    <mergeCell ref="S56:T56"/>
    <mergeCell ref="U56:V56"/>
    <mergeCell ref="W56:X56"/>
    <mergeCell ref="O56:P56"/>
    <mergeCell ref="O57:P57"/>
    <mergeCell ref="O58:P58"/>
    <mergeCell ref="A61:L61"/>
    <mergeCell ref="M61:N61"/>
    <mergeCell ref="Q61:R61"/>
    <mergeCell ref="S61:T61"/>
    <mergeCell ref="U61:V61"/>
    <mergeCell ref="W61:X61"/>
    <mergeCell ref="A60:L60"/>
    <mergeCell ref="M60:N60"/>
    <mergeCell ref="Q60:R60"/>
    <mergeCell ref="S60:T60"/>
    <mergeCell ref="U60:V60"/>
    <mergeCell ref="W60:X60"/>
    <mergeCell ref="A59:L59"/>
    <mergeCell ref="M59:N59"/>
    <mergeCell ref="Q59:R59"/>
    <mergeCell ref="S59:T59"/>
    <mergeCell ref="U59:V59"/>
    <mergeCell ref="W59:X59"/>
    <mergeCell ref="O59:P59"/>
    <mergeCell ref="O60:P60"/>
    <mergeCell ref="O61:P61"/>
    <mergeCell ref="A64:L64"/>
    <mergeCell ref="M64:N64"/>
    <mergeCell ref="Q64:R64"/>
    <mergeCell ref="S64:T64"/>
    <mergeCell ref="U64:V64"/>
    <mergeCell ref="W64:X64"/>
    <mergeCell ref="A63:L63"/>
    <mergeCell ref="M63:N63"/>
    <mergeCell ref="Q63:R63"/>
    <mergeCell ref="S63:T63"/>
    <mergeCell ref="U63:V63"/>
    <mergeCell ref="W63:X63"/>
    <mergeCell ref="A62:L62"/>
    <mergeCell ref="M62:N62"/>
    <mergeCell ref="Q62:R62"/>
    <mergeCell ref="S62:T62"/>
    <mergeCell ref="U62:V62"/>
    <mergeCell ref="W62:X62"/>
    <mergeCell ref="O62:P62"/>
    <mergeCell ref="O63:P63"/>
    <mergeCell ref="O64:P64"/>
    <mergeCell ref="A67:L67"/>
    <mergeCell ref="M67:N67"/>
    <mergeCell ref="Q67:R67"/>
    <mergeCell ref="S67:T67"/>
    <mergeCell ref="U67:V67"/>
    <mergeCell ref="W67:X67"/>
    <mergeCell ref="A66:L66"/>
    <mergeCell ref="M66:N66"/>
    <mergeCell ref="Q66:R66"/>
    <mergeCell ref="S66:T66"/>
    <mergeCell ref="U66:V66"/>
    <mergeCell ref="W66:X66"/>
    <mergeCell ref="A65:L65"/>
    <mergeCell ref="M65:N65"/>
    <mergeCell ref="Q65:R65"/>
    <mergeCell ref="S65:T65"/>
    <mergeCell ref="U65:V65"/>
    <mergeCell ref="W65:X65"/>
    <mergeCell ref="O65:P65"/>
    <mergeCell ref="O66:P66"/>
    <mergeCell ref="O67:P67"/>
    <mergeCell ref="A70:L70"/>
    <mergeCell ref="M70:N70"/>
    <mergeCell ref="Q70:R70"/>
    <mergeCell ref="S70:T70"/>
    <mergeCell ref="U70:V70"/>
    <mergeCell ref="W70:X70"/>
    <mergeCell ref="A69:L69"/>
    <mergeCell ref="M69:N69"/>
    <mergeCell ref="Q69:R69"/>
    <mergeCell ref="S69:T69"/>
    <mergeCell ref="U69:V69"/>
    <mergeCell ref="W69:X69"/>
    <mergeCell ref="A68:L68"/>
    <mergeCell ref="M68:N68"/>
    <mergeCell ref="Q68:R68"/>
    <mergeCell ref="S68:T68"/>
    <mergeCell ref="U68:V68"/>
    <mergeCell ref="W68:X68"/>
    <mergeCell ref="O68:P68"/>
    <mergeCell ref="O69:P69"/>
    <mergeCell ref="O70:P70"/>
    <mergeCell ref="A73:L73"/>
    <mergeCell ref="M73:N73"/>
    <mergeCell ref="Q73:R73"/>
    <mergeCell ref="S73:T73"/>
    <mergeCell ref="U73:V73"/>
    <mergeCell ref="W73:X73"/>
    <mergeCell ref="A72:L72"/>
    <mergeCell ref="M72:N72"/>
    <mergeCell ref="Q72:R72"/>
    <mergeCell ref="S72:T72"/>
    <mergeCell ref="U72:V72"/>
    <mergeCell ref="W72:X72"/>
    <mergeCell ref="A71:L71"/>
    <mergeCell ref="M71:N71"/>
    <mergeCell ref="Q71:R71"/>
    <mergeCell ref="S71:T71"/>
    <mergeCell ref="U71:V71"/>
    <mergeCell ref="W71:X71"/>
    <mergeCell ref="O71:P71"/>
    <mergeCell ref="O72:P72"/>
    <mergeCell ref="O73:P73"/>
    <mergeCell ref="A76:L76"/>
    <mergeCell ref="M76:N76"/>
    <mergeCell ref="Q76:R76"/>
    <mergeCell ref="S76:T76"/>
    <mergeCell ref="U76:V76"/>
    <mergeCell ref="W76:X76"/>
    <mergeCell ref="A75:L75"/>
    <mergeCell ref="M75:N75"/>
    <mergeCell ref="Q75:R75"/>
    <mergeCell ref="S75:T75"/>
    <mergeCell ref="U75:V75"/>
    <mergeCell ref="W75:X75"/>
    <mergeCell ref="A74:L74"/>
    <mergeCell ref="M74:N74"/>
    <mergeCell ref="Q74:R74"/>
    <mergeCell ref="S74:T74"/>
    <mergeCell ref="U74:V74"/>
    <mergeCell ref="W74:X74"/>
    <mergeCell ref="O74:P74"/>
    <mergeCell ref="O75:P75"/>
    <mergeCell ref="O76:P76"/>
    <mergeCell ref="A79:L79"/>
    <mergeCell ref="M79:N79"/>
    <mergeCell ref="Q79:R79"/>
    <mergeCell ref="S79:T79"/>
    <mergeCell ref="U79:V79"/>
    <mergeCell ref="W79:X79"/>
    <mergeCell ref="A78:L78"/>
    <mergeCell ref="M78:N78"/>
    <mergeCell ref="Q78:R78"/>
    <mergeCell ref="S78:T78"/>
    <mergeCell ref="U78:V78"/>
    <mergeCell ref="W78:X78"/>
    <mergeCell ref="A77:L77"/>
    <mergeCell ref="M77:N77"/>
    <mergeCell ref="Q77:R77"/>
    <mergeCell ref="S77:T77"/>
    <mergeCell ref="U77:V77"/>
    <mergeCell ref="W77:X77"/>
    <mergeCell ref="O77:P77"/>
    <mergeCell ref="O78:P78"/>
    <mergeCell ref="O79:P79"/>
    <mergeCell ref="A82:L82"/>
    <mergeCell ref="M82:N82"/>
    <mergeCell ref="Q82:R82"/>
    <mergeCell ref="S82:T82"/>
    <mergeCell ref="U82:V82"/>
    <mergeCell ref="W82:X82"/>
    <mergeCell ref="A81:L81"/>
    <mergeCell ref="M81:N81"/>
    <mergeCell ref="Q81:R81"/>
    <mergeCell ref="S81:T81"/>
    <mergeCell ref="U81:V81"/>
    <mergeCell ref="W81:X81"/>
    <mergeCell ref="A80:L80"/>
    <mergeCell ref="M80:N80"/>
    <mergeCell ref="Q80:R80"/>
    <mergeCell ref="S80:T80"/>
    <mergeCell ref="U80:V80"/>
    <mergeCell ref="W80:X80"/>
    <mergeCell ref="O80:P80"/>
    <mergeCell ref="O81:P81"/>
    <mergeCell ref="O82:P82"/>
    <mergeCell ref="A85:L85"/>
    <mergeCell ref="M85:N85"/>
    <mergeCell ref="Q85:R85"/>
    <mergeCell ref="S85:T85"/>
    <mergeCell ref="U85:V85"/>
    <mergeCell ref="W85:X85"/>
    <mergeCell ref="A84:L84"/>
    <mergeCell ref="M84:N84"/>
    <mergeCell ref="Q84:R84"/>
    <mergeCell ref="S84:T84"/>
    <mergeCell ref="U84:V84"/>
    <mergeCell ref="W84:X84"/>
    <mergeCell ref="A83:L83"/>
    <mergeCell ref="M83:N83"/>
    <mergeCell ref="Q83:R83"/>
    <mergeCell ref="S83:T83"/>
    <mergeCell ref="U83:V83"/>
    <mergeCell ref="W83:X83"/>
    <mergeCell ref="O83:P83"/>
    <mergeCell ref="O84:P84"/>
    <mergeCell ref="O85:P85"/>
    <mergeCell ref="A88:L88"/>
    <mergeCell ref="M88:N88"/>
    <mergeCell ref="Q88:R88"/>
    <mergeCell ref="S88:T88"/>
    <mergeCell ref="U88:V88"/>
    <mergeCell ref="W88:X88"/>
    <mergeCell ref="A87:L87"/>
    <mergeCell ref="M87:N87"/>
    <mergeCell ref="Q87:R87"/>
    <mergeCell ref="S87:T87"/>
    <mergeCell ref="U87:V87"/>
    <mergeCell ref="W87:X87"/>
    <mergeCell ref="A86:L86"/>
    <mergeCell ref="M86:N86"/>
    <mergeCell ref="Q86:R86"/>
    <mergeCell ref="S86:T86"/>
    <mergeCell ref="U86:V86"/>
    <mergeCell ref="W86:X86"/>
    <mergeCell ref="O86:P86"/>
    <mergeCell ref="O87:P87"/>
    <mergeCell ref="O88:P88"/>
    <mergeCell ref="A91:L91"/>
    <mergeCell ref="M91:N91"/>
    <mergeCell ref="Q91:R91"/>
    <mergeCell ref="S91:T91"/>
    <mergeCell ref="U91:V91"/>
    <mergeCell ref="W91:X91"/>
    <mergeCell ref="A90:L90"/>
    <mergeCell ref="M90:N90"/>
    <mergeCell ref="Q90:R90"/>
    <mergeCell ref="S90:T90"/>
    <mergeCell ref="U90:V90"/>
    <mergeCell ref="W90:X90"/>
    <mergeCell ref="A89:L89"/>
    <mergeCell ref="M89:N89"/>
    <mergeCell ref="Q89:R89"/>
    <mergeCell ref="S89:T89"/>
    <mergeCell ref="U89:V89"/>
    <mergeCell ref="W89:X89"/>
    <mergeCell ref="O89:P89"/>
    <mergeCell ref="O90:P90"/>
    <mergeCell ref="O91:P91"/>
    <mergeCell ref="A94:L94"/>
    <mergeCell ref="M94:N94"/>
    <mergeCell ref="Q94:R94"/>
    <mergeCell ref="S94:T94"/>
    <mergeCell ref="U94:V94"/>
    <mergeCell ref="W94:X94"/>
    <mergeCell ref="A93:L93"/>
    <mergeCell ref="M93:N93"/>
    <mergeCell ref="Q93:R93"/>
    <mergeCell ref="S93:T93"/>
    <mergeCell ref="U93:V93"/>
    <mergeCell ref="W93:X93"/>
    <mergeCell ref="A92:L92"/>
    <mergeCell ref="M92:N92"/>
    <mergeCell ref="Q92:R92"/>
    <mergeCell ref="S92:T92"/>
    <mergeCell ref="U92:V92"/>
    <mergeCell ref="W92:X92"/>
    <mergeCell ref="O92:P92"/>
    <mergeCell ref="O93:P93"/>
    <mergeCell ref="O94:P94"/>
    <mergeCell ref="A97:L97"/>
    <mergeCell ref="M97:N97"/>
    <mergeCell ref="Q97:R97"/>
    <mergeCell ref="S97:T97"/>
    <mergeCell ref="U97:V97"/>
    <mergeCell ref="W97:X97"/>
    <mergeCell ref="A96:L96"/>
    <mergeCell ref="M96:N96"/>
    <mergeCell ref="Q96:R96"/>
    <mergeCell ref="S96:T96"/>
    <mergeCell ref="U96:V96"/>
    <mergeCell ref="W96:X96"/>
    <mergeCell ref="A95:L95"/>
    <mergeCell ref="M95:N95"/>
    <mergeCell ref="Q95:R95"/>
    <mergeCell ref="S95:T95"/>
    <mergeCell ref="U95:V95"/>
    <mergeCell ref="W95:X95"/>
    <mergeCell ref="O95:P95"/>
    <mergeCell ref="O96:P96"/>
    <mergeCell ref="O97:P97"/>
    <mergeCell ref="A100:L100"/>
    <mergeCell ref="M100:N100"/>
    <mergeCell ref="Q100:R100"/>
    <mergeCell ref="S100:T100"/>
    <mergeCell ref="U100:V100"/>
    <mergeCell ref="W100:X100"/>
    <mergeCell ref="A99:L99"/>
    <mergeCell ref="M99:N99"/>
    <mergeCell ref="Q99:R99"/>
    <mergeCell ref="S99:T99"/>
    <mergeCell ref="U99:V99"/>
    <mergeCell ref="W99:X99"/>
    <mergeCell ref="A98:L98"/>
    <mergeCell ref="M98:N98"/>
    <mergeCell ref="Q98:R98"/>
    <mergeCell ref="S98:T98"/>
    <mergeCell ref="U98:V98"/>
    <mergeCell ref="W98:X98"/>
    <mergeCell ref="O98:P98"/>
    <mergeCell ref="O99:P99"/>
    <mergeCell ref="O100:P100"/>
    <mergeCell ref="A103:L103"/>
    <mergeCell ref="M103:N103"/>
    <mergeCell ref="Q103:R103"/>
    <mergeCell ref="S103:T103"/>
    <mergeCell ref="U103:V103"/>
    <mergeCell ref="W103:X103"/>
    <mergeCell ref="A102:L102"/>
    <mergeCell ref="M102:N102"/>
    <mergeCell ref="Q102:R102"/>
    <mergeCell ref="S102:T102"/>
    <mergeCell ref="U102:V102"/>
    <mergeCell ref="W102:X102"/>
    <mergeCell ref="A101:L101"/>
    <mergeCell ref="M101:N101"/>
    <mergeCell ref="Q101:R101"/>
    <mergeCell ref="S101:T101"/>
    <mergeCell ref="U101:V101"/>
    <mergeCell ref="W101:X101"/>
    <mergeCell ref="O101:P101"/>
    <mergeCell ref="O102:P102"/>
    <mergeCell ref="O103:P103"/>
    <mergeCell ref="A106:L106"/>
    <mergeCell ref="M106:N106"/>
    <mergeCell ref="Q106:R106"/>
    <mergeCell ref="S106:T106"/>
    <mergeCell ref="U106:V106"/>
    <mergeCell ref="W106:X106"/>
    <mergeCell ref="A105:L105"/>
    <mergeCell ref="M105:N105"/>
    <mergeCell ref="Q105:R105"/>
    <mergeCell ref="S105:T105"/>
    <mergeCell ref="U105:V105"/>
    <mergeCell ref="W105:X105"/>
    <mergeCell ref="A104:L104"/>
    <mergeCell ref="M104:N104"/>
    <mergeCell ref="Q104:R104"/>
    <mergeCell ref="S104:T104"/>
    <mergeCell ref="U104:V104"/>
    <mergeCell ref="W104:X104"/>
    <mergeCell ref="O104:P104"/>
    <mergeCell ref="O105:P105"/>
    <mergeCell ref="O106:P106"/>
    <mergeCell ref="A109:L109"/>
    <mergeCell ref="M109:N109"/>
    <mergeCell ref="Q109:R109"/>
    <mergeCell ref="S109:T109"/>
    <mergeCell ref="U109:V109"/>
    <mergeCell ref="W109:X109"/>
    <mergeCell ref="A108:L108"/>
    <mergeCell ref="M108:N108"/>
    <mergeCell ref="Q108:R108"/>
    <mergeCell ref="S108:T108"/>
    <mergeCell ref="U108:V108"/>
    <mergeCell ref="W108:X108"/>
    <mergeCell ref="A107:L107"/>
    <mergeCell ref="M107:N107"/>
    <mergeCell ref="Q107:R107"/>
    <mergeCell ref="S107:T107"/>
    <mergeCell ref="U107:V107"/>
    <mergeCell ref="W107:X107"/>
    <mergeCell ref="O107:P107"/>
    <mergeCell ref="O108:P108"/>
    <mergeCell ref="O109:P109"/>
    <mergeCell ref="A112:L112"/>
    <mergeCell ref="M112:N112"/>
    <mergeCell ref="Q112:R112"/>
    <mergeCell ref="S112:T112"/>
    <mergeCell ref="U112:V112"/>
    <mergeCell ref="W112:X112"/>
    <mergeCell ref="A111:L111"/>
    <mergeCell ref="M111:N111"/>
    <mergeCell ref="Q111:R111"/>
    <mergeCell ref="S111:T111"/>
    <mergeCell ref="U111:V111"/>
    <mergeCell ref="W111:X111"/>
    <mergeCell ref="A110:L110"/>
    <mergeCell ref="M110:N110"/>
    <mergeCell ref="Q110:R110"/>
    <mergeCell ref="S110:T110"/>
    <mergeCell ref="U110:V110"/>
    <mergeCell ref="W110:X110"/>
    <mergeCell ref="O110:P110"/>
    <mergeCell ref="O111:P111"/>
    <mergeCell ref="O112:P112"/>
    <mergeCell ref="A115:L115"/>
    <mergeCell ref="M115:N115"/>
    <mergeCell ref="Q115:R115"/>
    <mergeCell ref="S115:T115"/>
    <mergeCell ref="U115:V115"/>
    <mergeCell ref="W115:X115"/>
    <mergeCell ref="A114:L114"/>
    <mergeCell ref="M114:N114"/>
    <mergeCell ref="Q114:R114"/>
    <mergeCell ref="S114:T114"/>
    <mergeCell ref="U114:V114"/>
    <mergeCell ref="W114:X114"/>
    <mergeCell ref="A113:L113"/>
    <mergeCell ref="M113:N113"/>
    <mergeCell ref="Q113:R113"/>
    <mergeCell ref="S113:T113"/>
    <mergeCell ref="U113:V113"/>
    <mergeCell ref="W113:X113"/>
    <mergeCell ref="O113:P113"/>
    <mergeCell ref="O114:P114"/>
    <mergeCell ref="O115:P115"/>
    <mergeCell ref="A118:L118"/>
    <mergeCell ref="M118:N118"/>
    <mergeCell ref="Q118:R118"/>
    <mergeCell ref="S118:T118"/>
    <mergeCell ref="U118:V118"/>
    <mergeCell ref="W118:X118"/>
    <mergeCell ref="A117:L117"/>
    <mergeCell ref="M117:N117"/>
    <mergeCell ref="Q117:R117"/>
    <mergeCell ref="S117:T117"/>
    <mergeCell ref="U117:V117"/>
    <mergeCell ref="W117:X117"/>
    <mergeCell ref="A116:L116"/>
    <mergeCell ref="M116:N116"/>
    <mergeCell ref="Q116:R116"/>
    <mergeCell ref="S116:T116"/>
    <mergeCell ref="U116:V116"/>
    <mergeCell ref="W116:X116"/>
    <mergeCell ref="O116:P116"/>
    <mergeCell ref="O117:P117"/>
    <mergeCell ref="O118:P118"/>
    <mergeCell ref="A121:L121"/>
    <mergeCell ref="M121:N121"/>
    <mergeCell ref="Q121:R121"/>
    <mergeCell ref="S121:T121"/>
    <mergeCell ref="U121:V121"/>
    <mergeCell ref="W121:X121"/>
    <mergeCell ref="A120:L120"/>
    <mergeCell ref="M120:N120"/>
    <mergeCell ref="Q120:R120"/>
    <mergeCell ref="S120:T120"/>
    <mergeCell ref="U120:V120"/>
    <mergeCell ref="W120:X120"/>
    <mergeCell ref="A119:L119"/>
    <mergeCell ref="M119:N119"/>
    <mergeCell ref="Q119:R119"/>
    <mergeCell ref="S119:T119"/>
    <mergeCell ref="U119:V119"/>
    <mergeCell ref="W119:X119"/>
    <mergeCell ref="O119:P119"/>
    <mergeCell ref="O120:P120"/>
    <mergeCell ref="O121:P121"/>
    <mergeCell ref="A124:L124"/>
    <mergeCell ref="M124:N124"/>
    <mergeCell ref="Q124:R124"/>
    <mergeCell ref="S124:T124"/>
    <mergeCell ref="U124:V124"/>
    <mergeCell ref="W124:X124"/>
    <mergeCell ref="A123:L123"/>
    <mergeCell ref="M123:N123"/>
    <mergeCell ref="Q123:R123"/>
    <mergeCell ref="S123:T123"/>
    <mergeCell ref="U123:V123"/>
    <mergeCell ref="W123:X123"/>
    <mergeCell ref="A122:L122"/>
    <mergeCell ref="M122:N122"/>
    <mergeCell ref="Q122:R122"/>
    <mergeCell ref="S122:T122"/>
    <mergeCell ref="U122:V122"/>
    <mergeCell ref="W122:X122"/>
    <mergeCell ref="O122:P122"/>
    <mergeCell ref="O123:P123"/>
    <mergeCell ref="O124:P124"/>
    <mergeCell ref="A127:L127"/>
    <mergeCell ref="M127:N127"/>
    <mergeCell ref="Q127:R127"/>
    <mergeCell ref="S127:T127"/>
    <mergeCell ref="U127:V127"/>
    <mergeCell ref="W127:X127"/>
    <mergeCell ref="A126:L126"/>
    <mergeCell ref="M126:N126"/>
    <mergeCell ref="Q126:R126"/>
    <mergeCell ref="S126:T126"/>
    <mergeCell ref="U126:V126"/>
    <mergeCell ref="W126:X126"/>
    <mergeCell ref="A125:L125"/>
    <mergeCell ref="M125:N125"/>
    <mergeCell ref="Q125:R125"/>
    <mergeCell ref="S125:T125"/>
    <mergeCell ref="U125:V125"/>
    <mergeCell ref="W125:X125"/>
    <mergeCell ref="O125:P125"/>
    <mergeCell ref="O126:P126"/>
    <mergeCell ref="O127:P127"/>
    <mergeCell ref="A130:L130"/>
    <mergeCell ref="M130:N130"/>
    <mergeCell ref="Q130:R130"/>
    <mergeCell ref="S130:T130"/>
    <mergeCell ref="U130:V130"/>
    <mergeCell ref="W130:X130"/>
    <mergeCell ref="A129:L129"/>
    <mergeCell ref="M129:N129"/>
    <mergeCell ref="Q129:R129"/>
    <mergeCell ref="S129:T129"/>
    <mergeCell ref="U129:V129"/>
    <mergeCell ref="W129:X129"/>
    <mergeCell ref="A128:L128"/>
    <mergeCell ref="M128:N128"/>
    <mergeCell ref="Q128:R128"/>
    <mergeCell ref="S128:T128"/>
    <mergeCell ref="U128:V128"/>
    <mergeCell ref="W128:X128"/>
    <mergeCell ref="O128:P128"/>
    <mergeCell ref="O129:P129"/>
    <mergeCell ref="O130:P130"/>
    <mergeCell ref="A133:L133"/>
    <mergeCell ref="M133:N133"/>
    <mergeCell ref="Q133:R133"/>
    <mergeCell ref="S133:T133"/>
    <mergeCell ref="U133:V133"/>
    <mergeCell ref="W133:X133"/>
    <mergeCell ref="A132:L132"/>
    <mergeCell ref="M132:N132"/>
    <mergeCell ref="Q132:R132"/>
    <mergeCell ref="S132:T132"/>
    <mergeCell ref="U132:V132"/>
    <mergeCell ref="W132:X132"/>
    <mergeCell ref="A131:L131"/>
    <mergeCell ref="M131:N131"/>
    <mergeCell ref="Q131:R131"/>
    <mergeCell ref="S131:T131"/>
    <mergeCell ref="U131:V131"/>
    <mergeCell ref="W131:X131"/>
    <mergeCell ref="O131:P131"/>
    <mergeCell ref="O132:P132"/>
    <mergeCell ref="O133:P133"/>
    <mergeCell ref="A136:L136"/>
    <mergeCell ref="M136:N136"/>
    <mergeCell ref="Q136:R136"/>
    <mergeCell ref="S136:T136"/>
    <mergeCell ref="U136:V136"/>
    <mergeCell ref="W136:X136"/>
    <mergeCell ref="A135:L135"/>
    <mergeCell ref="M135:N135"/>
    <mergeCell ref="Q135:R135"/>
    <mergeCell ref="S135:T135"/>
    <mergeCell ref="U135:V135"/>
    <mergeCell ref="W135:X135"/>
    <mergeCell ref="A134:L134"/>
    <mergeCell ref="M134:N134"/>
    <mergeCell ref="Q134:R134"/>
    <mergeCell ref="S134:T134"/>
    <mergeCell ref="U134:V134"/>
    <mergeCell ref="W134:X134"/>
    <mergeCell ref="O134:P134"/>
    <mergeCell ref="O135:P135"/>
    <mergeCell ref="O136:P136"/>
    <mergeCell ref="A139:L139"/>
    <mergeCell ref="M139:N139"/>
    <mergeCell ref="Q139:R139"/>
    <mergeCell ref="S139:T139"/>
    <mergeCell ref="U139:V139"/>
    <mergeCell ref="W139:X139"/>
    <mergeCell ref="A138:L138"/>
    <mergeCell ref="M138:N138"/>
    <mergeCell ref="Q138:R138"/>
    <mergeCell ref="S138:T138"/>
    <mergeCell ref="U138:V138"/>
    <mergeCell ref="W138:X138"/>
    <mergeCell ref="A137:L137"/>
    <mergeCell ref="M137:N137"/>
    <mergeCell ref="Q137:R137"/>
    <mergeCell ref="S137:T137"/>
    <mergeCell ref="U137:V137"/>
    <mergeCell ref="W137:X137"/>
    <mergeCell ref="O137:P137"/>
    <mergeCell ref="O138:P138"/>
    <mergeCell ref="O139:P139"/>
    <mergeCell ref="A142:L142"/>
    <mergeCell ref="M142:N142"/>
    <mergeCell ref="Q142:R142"/>
    <mergeCell ref="S142:T142"/>
    <mergeCell ref="U142:V142"/>
    <mergeCell ref="W142:X142"/>
    <mergeCell ref="A141:L141"/>
    <mergeCell ref="M141:N141"/>
    <mergeCell ref="Q141:R141"/>
    <mergeCell ref="S141:T141"/>
    <mergeCell ref="U141:V141"/>
    <mergeCell ref="W141:X141"/>
    <mergeCell ref="A140:L140"/>
    <mergeCell ref="M140:N140"/>
    <mergeCell ref="Q140:R140"/>
    <mergeCell ref="S140:T140"/>
    <mergeCell ref="U140:V140"/>
    <mergeCell ref="W140:X140"/>
    <mergeCell ref="O140:P140"/>
    <mergeCell ref="O141:P141"/>
    <mergeCell ref="O142:P142"/>
    <mergeCell ref="A145:L145"/>
    <mergeCell ref="M145:N145"/>
    <mergeCell ref="Q145:R145"/>
    <mergeCell ref="S145:T145"/>
    <mergeCell ref="U145:V145"/>
    <mergeCell ref="W145:X145"/>
    <mergeCell ref="A144:L144"/>
    <mergeCell ref="M144:N144"/>
    <mergeCell ref="Q144:R144"/>
    <mergeCell ref="S144:T144"/>
    <mergeCell ref="U144:V144"/>
    <mergeCell ref="W144:X144"/>
    <mergeCell ref="A143:L143"/>
    <mergeCell ref="M143:N143"/>
    <mergeCell ref="Q143:R143"/>
    <mergeCell ref="S143:T143"/>
    <mergeCell ref="U143:V143"/>
    <mergeCell ref="W143:X143"/>
    <mergeCell ref="O143:P143"/>
    <mergeCell ref="O144:P144"/>
    <mergeCell ref="O145:P145"/>
    <mergeCell ref="A148:L148"/>
    <mergeCell ref="M148:N148"/>
    <mergeCell ref="Q148:R148"/>
    <mergeCell ref="S148:T148"/>
    <mergeCell ref="U148:V148"/>
    <mergeCell ref="W148:X148"/>
    <mergeCell ref="A147:L147"/>
    <mergeCell ref="M147:N147"/>
    <mergeCell ref="Q147:R147"/>
    <mergeCell ref="S147:T147"/>
    <mergeCell ref="U147:V147"/>
    <mergeCell ref="W147:X147"/>
    <mergeCell ref="A146:L146"/>
    <mergeCell ref="M146:N146"/>
    <mergeCell ref="Q146:R146"/>
    <mergeCell ref="S146:T146"/>
    <mergeCell ref="U146:V146"/>
    <mergeCell ref="W146:X146"/>
    <mergeCell ref="O146:P146"/>
    <mergeCell ref="O147:P147"/>
    <mergeCell ref="O148:P148"/>
    <mergeCell ref="A151:L151"/>
    <mergeCell ref="M151:N151"/>
    <mergeCell ref="Q151:R151"/>
    <mergeCell ref="S151:T151"/>
    <mergeCell ref="U151:V151"/>
    <mergeCell ref="W151:X151"/>
    <mergeCell ref="A150:L150"/>
    <mergeCell ref="M150:N150"/>
    <mergeCell ref="Q150:R150"/>
    <mergeCell ref="S150:T150"/>
    <mergeCell ref="U150:V150"/>
    <mergeCell ref="W150:X150"/>
    <mergeCell ref="A149:L149"/>
    <mergeCell ref="M149:N149"/>
    <mergeCell ref="Q149:R149"/>
    <mergeCell ref="S149:T149"/>
    <mergeCell ref="U149:V149"/>
    <mergeCell ref="W149:X149"/>
    <mergeCell ref="O149:P149"/>
    <mergeCell ref="O150:P150"/>
    <mergeCell ref="O151:P151"/>
    <mergeCell ref="A154:L154"/>
    <mergeCell ref="M154:N154"/>
    <mergeCell ref="Q154:R154"/>
    <mergeCell ref="S154:T154"/>
    <mergeCell ref="U154:V154"/>
    <mergeCell ref="W154:X154"/>
    <mergeCell ref="A153:L153"/>
    <mergeCell ref="M153:N153"/>
    <mergeCell ref="Q153:R153"/>
    <mergeCell ref="S153:T153"/>
    <mergeCell ref="U153:V153"/>
    <mergeCell ref="W153:X153"/>
    <mergeCell ref="A152:L152"/>
    <mergeCell ref="M152:N152"/>
    <mergeCell ref="Q152:R152"/>
    <mergeCell ref="S152:T152"/>
    <mergeCell ref="U152:V152"/>
    <mergeCell ref="W152:X152"/>
    <mergeCell ref="O152:P152"/>
    <mergeCell ref="O153:P153"/>
    <mergeCell ref="O154:P154"/>
    <mergeCell ref="A157:L157"/>
    <mergeCell ref="M157:N157"/>
    <mergeCell ref="Q157:R157"/>
    <mergeCell ref="S157:T157"/>
    <mergeCell ref="U157:V157"/>
    <mergeCell ref="W157:X157"/>
    <mergeCell ref="A156:L156"/>
    <mergeCell ref="M156:N156"/>
    <mergeCell ref="Q156:R156"/>
    <mergeCell ref="S156:T156"/>
    <mergeCell ref="U156:V156"/>
    <mergeCell ref="W156:X156"/>
    <mergeCell ref="A155:L155"/>
    <mergeCell ref="M155:N155"/>
    <mergeCell ref="Q155:R155"/>
    <mergeCell ref="S155:T155"/>
    <mergeCell ref="U155:V155"/>
    <mergeCell ref="W155:X155"/>
    <mergeCell ref="O155:P155"/>
    <mergeCell ref="O156:P156"/>
    <mergeCell ref="O157:P157"/>
    <mergeCell ref="A160:L160"/>
    <mergeCell ref="M160:N160"/>
    <mergeCell ref="Q160:R160"/>
    <mergeCell ref="S160:T160"/>
    <mergeCell ref="U160:V160"/>
    <mergeCell ref="W160:X160"/>
    <mergeCell ref="A159:L159"/>
    <mergeCell ref="M159:N159"/>
    <mergeCell ref="Q159:R159"/>
    <mergeCell ref="S159:T159"/>
    <mergeCell ref="U159:V159"/>
    <mergeCell ref="W159:X159"/>
    <mergeCell ref="A158:L158"/>
    <mergeCell ref="M158:N158"/>
    <mergeCell ref="Q158:R158"/>
    <mergeCell ref="S158:T158"/>
    <mergeCell ref="U158:V158"/>
    <mergeCell ref="W158:X158"/>
    <mergeCell ref="O158:P158"/>
    <mergeCell ref="O159:P159"/>
    <mergeCell ref="O160:P160"/>
    <mergeCell ref="A163:L163"/>
    <mergeCell ref="M163:N163"/>
    <mergeCell ref="Q163:R163"/>
    <mergeCell ref="S163:T163"/>
    <mergeCell ref="U163:V163"/>
    <mergeCell ref="W163:X163"/>
    <mergeCell ref="A162:L162"/>
    <mergeCell ref="M162:N162"/>
    <mergeCell ref="Q162:R162"/>
    <mergeCell ref="S162:T162"/>
    <mergeCell ref="U162:V162"/>
    <mergeCell ref="W162:X162"/>
    <mergeCell ref="A161:L161"/>
    <mergeCell ref="M161:N161"/>
    <mergeCell ref="Q161:R161"/>
    <mergeCell ref="S161:T161"/>
    <mergeCell ref="U161:V161"/>
    <mergeCell ref="W161:X161"/>
    <mergeCell ref="O161:P161"/>
    <mergeCell ref="O162:P162"/>
    <mergeCell ref="O163:P163"/>
    <mergeCell ref="A166:L166"/>
    <mergeCell ref="M166:N166"/>
    <mergeCell ref="Q166:R166"/>
    <mergeCell ref="S166:T166"/>
    <mergeCell ref="U166:V166"/>
    <mergeCell ref="W166:X166"/>
    <mergeCell ref="A165:L165"/>
    <mergeCell ref="M165:N165"/>
    <mergeCell ref="Q165:R165"/>
    <mergeCell ref="S165:T165"/>
    <mergeCell ref="U165:V165"/>
    <mergeCell ref="W165:X165"/>
    <mergeCell ref="A164:L164"/>
    <mergeCell ref="M164:N164"/>
    <mergeCell ref="Q164:R164"/>
    <mergeCell ref="S164:T164"/>
    <mergeCell ref="U164:V164"/>
    <mergeCell ref="W164:X164"/>
    <mergeCell ref="O164:P164"/>
    <mergeCell ref="O165:P165"/>
    <mergeCell ref="O166:P166"/>
    <mergeCell ref="A169:L169"/>
    <mergeCell ref="M169:N169"/>
    <mergeCell ref="Q169:R169"/>
    <mergeCell ref="S169:T169"/>
    <mergeCell ref="U169:V169"/>
    <mergeCell ref="W169:X169"/>
    <mergeCell ref="A168:L168"/>
    <mergeCell ref="M168:N168"/>
    <mergeCell ref="Q168:R168"/>
    <mergeCell ref="S168:T168"/>
    <mergeCell ref="U168:V168"/>
    <mergeCell ref="W168:X168"/>
    <mergeCell ref="A167:L167"/>
    <mergeCell ref="M167:N167"/>
    <mergeCell ref="Q167:R167"/>
    <mergeCell ref="S167:T167"/>
    <mergeCell ref="U167:V167"/>
    <mergeCell ref="W167:X167"/>
    <mergeCell ref="O167:P167"/>
    <mergeCell ref="O168:P168"/>
    <mergeCell ref="O169:P169"/>
    <mergeCell ref="A172:L172"/>
    <mergeCell ref="M172:N172"/>
    <mergeCell ref="Q172:R172"/>
    <mergeCell ref="S172:T172"/>
    <mergeCell ref="U172:V172"/>
    <mergeCell ref="W172:X172"/>
    <mergeCell ref="A171:L171"/>
    <mergeCell ref="M171:N171"/>
    <mergeCell ref="Q171:R171"/>
    <mergeCell ref="S171:T171"/>
    <mergeCell ref="U171:V171"/>
    <mergeCell ref="W171:X171"/>
    <mergeCell ref="A170:L170"/>
    <mergeCell ref="M170:N170"/>
    <mergeCell ref="Q170:R170"/>
    <mergeCell ref="S170:T170"/>
    <mergeCell ref="U170:V170"/>
    <mergeCell ref="W170:X170"/>
    <mergeCell ref="O170:P170"/>
    <mergeCell ref="O171:P171"/>
    <mergeCell ref="O172:P172"/>
    <mergeCell ref="A175:L175"/>
    <mergeCell ref="M175:N175"/>
    <mergeCell ref="Q175:R175"/>
    <mergeCell ref="S175:T175"/>
    <mergeCell ref="U175:V175"/>
    <mergeCell ref="W175:X175"/>
    <mergeCell ref="A174:L174"/>
    <mergeCell ref="M174:N174"/>
    <mergeCell ref="Q174:R174"/>
    <mergeCell ref="S174:T174"/>
    <mergeCell ref="U174:V174"/>
    <mergeCell ref="W174:X174"/>
    <mergeCell ref="A173:L173"/>
    <mergeCell ref="M173:N173"/>
    <mergeCell ref="Q173:R173"/>
    <mergeCell ref="S173:T173"/>
    <mergeCell ref="U173:V173"/>
    <mergeCell ref="W173:X173"/>
    <mergeCell ref="O173:P173"/>
    <mergeCell ref="O174:P174"/>
    <mergeCell ref="O175:P175"/>
    <mergeCell ref="A178:L178"/>
    <mergeCell ref="M178:N178"/>
    <mergeCell ref="Q178:R178"/>
    <mergeCell ref="S178:T178"/>
    <mergeCell ref="U178:V178"/>
    <mergeCell ref="W178:X178"/>
    <mergeCell ref="A177:L177"/>
    <mergeCell ref="M177:N177"/>
    <mergeCell ref="Q177:R177"/>
    <mergeCell ref="S177:T177"/>
    <mergeCell ref="U177:V177"/>
    <mergeCell ref="W177:X177"/>
    <mergeCell ref="A176:L176"/>
    <mergeCell ref="M176:N176"/>
    <mergeCell ref="Q176:R176"/>
    <mergeCell ref="S176:T176"/>
    <mergeCell ref="U176:V176"/>
    <mergeCell ref="W176:X176"/>
    <mergeCell ref="O176:P176"/>
    <mergeCell ref="O177:P177"/>
    <mergeCell ref="O178:P178"/>
    <mergeCell ref="A182:L182"/>
    <mergeCell ref="M182:N182"/>
    <mergeCell ref="Q182:R182"/>
    <mergeCell ref="S182:T182"/>
    <mergeCell ref="U182:V182"/>
    <mergeCell ref="W182:X182"/>
    <mergeCell ref="A181:L181"/>
    <mergeCell ref="M181:N181"/>
    <mergeCell ref="Q181:R181"/>
    <mergeCell ref="S181:T181"/>
    <mergeCell ref="U181:V181"/>
    <mergeCell ref="W181:X181"/>
    <mergeCell ref="A180:L180"/>
    <mergeCell ref="M180:N180"/>
    <mergeCell ref="Q180:R180"/>
    <mergeCell ref="S180:T180"/>
    <mergeCell ref="U180:V180"/>
    <mergeCell ref="W180:X180"/>
    <mergeCell ref="O180:P180"/>
    <mergeCell ref="O181:P181"/>
    <mergeCell ref="O182:P182"/>
    <mergeCell ref="A185:L185"/>
    <mergeCell ref="M185:N185"/>
    <mergeCell ref="Q185:R185"/>
    <mergeCell ref="S185:T185"/>
    <mergeCell ref="U185:V185"/>
    <mergeCell ref="W185:X185"/>
    <mergeCell ref="A184:L184"/>
    <mergeCell ref="M184:N184"/>
    <mergeCell ref="Q184:R184"/>
    <mergeCell ref="S184:T184"/>
    <mergeCell ref="U184:V184"/>
    <mergeCell ref="W184:X184"/>
    <mergeCell ref="A183:L183"/>
    <mergeCell ref="M183:N183"/>
    <mergeCell ref="Q183:R183"/>
    <mergeCell ref="S183:T183"/>
    <mergeCell ref="U183:V183"/>
    <mergeCell ref="W183:X183"/>
    <mergeCell ref="O183:P183"/>
    <mergeCell ref="O184:P184"/>
    <mergeCell ref="O185:P185"/>
    <mergeCell ref="A188:L188"/>
    <mergeCell ref="M188:N188"/>
    <mergeCell ref="Q188:R188"/>
    <mergeCell ref="S188:T188"/>
    <mergeCell ref="U188:V188"/>
    <mergeCell ref="W188:X188"/>
    <mergeCell ref="A187:L187"/>
    <mergeCell ref="M187:N187"/>
    <mergeCell ref="Q187:R187"/>
    <mergeCell ref="S187:T187"/>
    <mergeCell ref="U187:V187"/>
    <mergeCell ref="W187:X187"/>
    <mergeCell ref="A186:L186"/>
    <mergeCell ref="M186:N186"/>
    <mergeCell ref="Q186:R186"/>
    <mergeCell ref="S186:T186"/>
    <mergeCell ref="U186:V186"/>
    <mergeCell ref="W186:X186"/>
    <mergeCell ref="O186:P186"/>
    <mergeCell ref="O187:P187"/>
    <mergeCell ref="O188:P188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16" workbookViewId="0">
      <selection activeCell="W48" sqref="W48:X49"/>
    </sheetView>
  </sheetViews>
  <sheetFormatPr defaultRowHeight="15" x14ac:dyDescent="0.25"/>
  <cols>
    <col min="2" max="2" width="14.28515625" customWidth="1"/>
    <col min="4" max="4" width="14.42578125" bestFit="1" customWidth="1"/>
    <col min="258" max="258" width="12.140625" customWidth="1"/>
    <col min="260" max="260" width="14.42578125" bestFit="1" customWidth="1"/>
    <col min="514" max="514" width="12.140625" customWidth="1"/>
    <col min="516" max="516" width="14.42578125" bestFit="1" customWidth="1"/>
    <col min="770" max="770" width="12.140625" customWidth="1"/>
    <col min="772" max="772" width="14.42578125" bestFit="1" customWidth="1"/>
    <col min="1026" max="1026" width="12.140625" customWidth="1"/>
    <col min="1028" max="1028" width="14.42578125" bestFit="1" customWidth="1"/>
    <col min="1282" max="1282" width="12.140625" customWidth="1"/>
    <col min="1284" max="1284" width="14.42578125" bestFit="1" customWidth="1"/>
    <col min="1538" max="1538" width="12.140625" customWidth="1"/>
    <col min="1540" max="1540" width="14.42578125" bestFit="1" customWidth="1"/>
    <col min="1794" max="1794" width="12.140625" customWidth="1"/>
    <col min="1796" max="1796" width="14.42578125" bestFit="1" customWidth="1"/>
    <col min="2050" max="2050" width="12.140625" customWidth="1"/>
    <col min="2052" max="2052" width="14.42578125" bestFit="1" customWidth="1"/>
    <col min="2306" max="2306" width="12.140625" customWidth="1"/>
    <col min="2308" max="2308" width="14.42578125" bestFit="1" customWidth="1"/>
    <col min="2562" max="2562" width="12.140625" customWidth="1"/>
    <col min="2564" max="2564" width="14.42578125" bestFit="1" customWidth="1"/>
    <col min="2818" max="2818" width="12.140625" customWidth="1"/>
    <col min="2820" max="2820" width="14.42578125" bestFit="1" customWidth="1"/>
    <col min="3074" max="3074" width="12.140625" customWidth="1"/>
    <col min="3076" max="3076" width="14.42578125" bestFit="1" customWidth="1"/>
    <col min="3330" max="3330" width="12.140625" customWidth="1"/>
    <col min="3332" max="3332" width="14.42578125" bestFit="1" customWidth="1"/>
    <col min="3586" max="3586" width="12.140625" customWidth="1"/>
    <col min="3588" max="3588" width="14.42578125" bestFit="1" customWidth="1"/>
    <col min="3842" max="3842" width="12.140625" customWidth="1"/>
    <col min="3844" max="3844" width="14.42578125" bestFit="1" customWidth="1"/>
    <col min="4098" max="4098" width="12.140625" customWidth="1"/>
    <col min="4100" max="4100" width="14.42578125" bestFit="1" customWidth="1"/>
    <col min="4354" max="4354" width="12.140625" customWidth="1"/>
    <col min="4356" max="4356" width="14.42578125" bestFit="1" customWidth="1"/>
    <col min="4610" max="4610" width="12.140625" customWidth="1"/>
    <col min="4612" max="4612" width="14.42578125" bestFit="1" customWidth="1"/>
    <col min="4866" max="4866" width="12.140625" customWidth="1"/>
    <col min="4868" max="4868" width="14.42578125" bestFit="1" customWidth="1"/>
    <col min="5122" max="5122" width="12.140625" customWidth="1"/>
    <col min="5124" max="5124" width="14.42578125" bestFit="1" customWidth="1"/>
    <col min="5378" max="5378" width="12.140625" customWidth="1"/>
    <col min="5380" max="5380" width="14.42578125" bestFit="1" customWidth="1"/>
    <col min="5634" max="5634" width="12.140625" customWidth="1"/>
    <col min="5636" max="5636" width="14.42578125" bestFit="1" customWidth="1"/>
    <col min="5890" max="5890" width="12.140625" customWidth="1"/>
    <col min="5892" max="5892" width="14.42578125" bestFit="1" customWidth="1"/>
    <col min="6146" max="6146" width="12.140625" customWidth="1"/>
    <col min="6148" max="6148" width="14.42578125" bestFit="1" customWidth="1"/>
    <col min="6402" max="6402" width="12.140625" customWidth="1"/>
    <col min="6404" max="6404" width="14.42578125" bestFit="1" customWidth="1"/>
    <col min="6658" max="6658" width="12.140625" customWidth="1"/>
    <col min="6660" max="6660" width="14.42578125" bestFit="1" customWidth="1"/>
    <col min="6914" max="6914" width="12.140625" customWidth="1"/>
    <col min="6916" max="6916" width="14.42578125" bestFit="1" customWidth="1"/>
    <col min="7170" max="7170" width="12.140625" customWidth="1"/>
    <col min="7172" max="7172" width="14.42578125" bestFit="1" customWidth="1"/>
    <col min="7426" max="7426" width="12.140625" customWidth="1"/>
    <col min="7428" max="7428" width="14.42578125" bestFit="1" customWidth="1"/>
    <col min="7682" max="7682" width="12.140625" customWidth="1"/>
    <col min="7684" max="7684" width="14.42578125" bestFit="1" customWidth="1"/>
    <col min="7938" max="7938" width="12.140625" customWidth="1"/>
    <col min="7940" max="7940" width="14.42578125" bestFit="1" customWidth="1"/>
    <col min="8194" max="8194" width="12.140625" customWidth="1"/>
    <col min="8196" max="8196" width="14.42578125" bestFit="1" customWidth="1"/>
    <col min="8450" max="8450" width="12.140625" customWidth="1"/>
    <col min="8452" max="8452" width="14.42578125" bestFit="1" customWidth="1"/>
    <col min="8706" max="8706" width="12.140625" customWidth="1"/>
    <col min="8708" max="8708" width="14.42578125" bestFit="1" customWidth="1"/>
    <col min="8962" max="8962" width="12.140625" customWidth="1"/>
    <col min="8964" max="8964" width="14.42578125" bestFit="1" customWidth="1"/>
    <col min="9218" max="9218" width="12.140625" customWidth="1"/>
    <col min="9220" max="9220" width="14.42578125" bestFit="1" customWidth="1"/>
    <col min="9474" max="9474" width="12.140625" customWidth="1"/>
    <col min="9476" max="9476" width="14.42578125" bestFit="1" customWidth="1"/>
    <col min="9730" max="9730" width="12.140625" customWidth="1"/>
    <col min="9732" max="9732" width="14.42578125" bestFit="1" customWidth="1"/>
    <col min="9986" max="9986" width="12.140625" customWidth="1"/>
    <col min="9988" max="9988" width="14.42578125" bestFit="1" customWidth="1"/>
    <col min="10242" max="10242" width="12.140625" customWidth="1"/>
    <col min="10244" max="10244" width="14.42578125" bestFit="1" customWidth="1"/>
    <col min="10498" max="10498" width="12.140625" customWidth="1"/>
    <col min="10500" max="10500" width="14.42578125" bestFit="1" customWidth="1"/>
    <col min="10754" max="10754" width="12.140625" customWidth="1"/>
    <col min="10756" max="10756" width="14.42578125" bestFit="1" customWidth="1"/>
    <col min="11010" max="11010" width="12.140625" customWidth="1"/>
    <col min="11012" max="11012" width="14.42578125" bestFit="1" customWidth="1"/>
    <col min="11266" max="11266" width="12.140625" customWidth="1"/>
    <col min="11268" max="11268" width="14.42578125" bestFit="1" customWidth="1"/>
    <col min="11522" max="11522" width="12.140625" customWidth="1"/>
    <col min="11524" max="11524" width="14.42578125" bestFit="1" customWidth="1"/>
    <col min="11778" max="11778" width="12.140625" customWidth="1"/>
    <col min="11780" max="11780" width="14.42578125" bestFit="1" customWidth="1"/>
    <col min="12034" max="12034" width="12.140625" customWidth="1"/>
    <col min="12036" max="12036" width="14.42578125" bestFit="1" customWidth="1"/>
    <col min="12290" max="12290" width="12.140625" customWidth="1"/>
    <col min="12292" max="12292" width="14.42578125" bestFit="1" customWidth="1"/>
    <col min="12546" max="12546" width="12.140625" customWidth="1"/>
    <col min="12548" max="12548" width="14.42578125" bestFit="1" customWidth="1"/>
    <col min="12802" max="12802" width="12.140625" customWidth="1"/>
    <col min="12804" max="12804" width="14.42578125" bestFit="1" customWidth="1"/>
    <col min="13058" max="13058" width="12.140625" customWidth="1"/>
    <col min="13060" max="13060" width="14.42578125" bestFit="1" customWidth="1"/>
    <col min="13314" max="13314" width="12.140625" customWidth="1"/>
    <col min="13316" max="13316" width="14.42578125" bestFit="1" customWidth="1"/>
    <col min="13570" max="13570" width="12.140625" customWidth="1"/>
    <col min="13572" max="13572" width="14.42578125" bestFit="1" customWidth="1"/>
    <col min="13826" max="13826" width="12.140625" customWidth="1"/>
    <col min="13828" max="13828" width="14.42578125" bestFit="1" customWidth="1"/>
    <col min="14082" max="14082" width="12.140625" customWidth="1"/>
    <col min="14084" max="14084" width="14.42578125" bestFit="1" customWidth="1"/>
    <col min="14338" max="14338" width="12.140625" customWidth="1"/>
    <col min="14340" max="14340" width="14.42578125" bestFit="1" customWidth="1"/>
    <col min="14594" max="14594" width="12.140625" customWidth="1"/>
    <col min="14596" max="14596" width="14.42578125" bestFit="1" customWidth="1"/>
    <col min="14850" max="14850" width="12.140625" customWidth="1"/>
    <col min="14852" max="14852" width="14.42578125" bestFit="1" customWidth="1"/>
    <col min="15106" max="15106" width="12.140625" customWidth="1"/>
    <col min="15108" max="15108" width="14.42578125" bestFit="1" customWidth="1"/>
    <col min="15362" max="15362" width="12.140625" customWidth="1"/>
    <col min="15364" max="15364" width="14.42578125" bestFit="1" customWidth="1"/>
    <col min="15618" max="15618" width="12.140625" customWidth="1"/>
    <col min="15620" max="15620" width="14.42578125" bestFit="1" customWidth="1"/>
    <col min="15874" max="15874" width="12.140625" customWidth="1"/>
    <col min="15876" max="15876" width="14.42578125" bestFit="1" customWidth="1"/>
    <col min="16130" max="16130" width="12.140625" customWidth="1"/>
    <col min="16132" max="16132" width="14.42578125" bestFit="1" customWidth="1"/>
  </cols>
  <sheetData>
    <row r="1" spans="1:24" s="15" customFormat="1" x14ac:dyDescent="0.25">
      <c r="A1" s="63" t="s">
        <v>0</v>
      </c>
      <c r="B1" s="63"/>
      <c r="C1" s="16"/>
      <c r="D1" s="17"/>
    </row>
    <row r="2" spans="1:24" s="15" customFormat="1" x14ac:dyDescent="0.25">
      <c r="A2" s="63" t="s">
        <v>2</v>
      </c>
      <c r="B2" s="63"/>
    </row>
    <row r="3" spans="1:24" s="15" customFormat="1" x14ac:dyDescent="0.25">
      <c r="A3" s="63" t="s">
        <v>3</v>
      </c>
      <c r="B3" s="63"/>
    </row>
    <row r="4" spans="1:24" s="15" customFormat="1" x14ac:dyDescent="0.25">
      <c r="A4" s="63" t="s">
        <v>4</v>
      </c>
      <c r="B4" s="63"/>
    </row>
    <row r="5" spans="1:24" s="18" customFormat="1" ht="18" x14ac:dyDescent="0.25">
      <c r="A5" s="85" t="s">
        <v>235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4" s="15" customFormat="1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4" s="15" customFormat="1" x14ac:dyDescent="0.25">
      <c r="A7" s="87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4" s="15" customFormat="1" x14ac:dyDescent="0.25">
      <c r="A8" s="88" t="s">
        <v>310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88" t="s">
        <v>7</v>
      </c>
      <c r="N8" s="63"/>
      <c r="O8" s="88" t="s">
        <v>8</v>
      </c>
      <c r="P8" s="63"/>
      <c r="Q8" s="88" t="s">
        <v>9</v>
      </c>
      <c r="R8" s="63"/>
      <c r="S8" s="88" t="s">
        <v>10</v>
      </c>
      <c r="T8" s="63"/>
      <c r="U8" s="88" t="s">
        <v>11</v>
      </c>
      <c r="V8" s="63"/>
      <c r="W8" s="88" t="s">
        <v>12</v>
      </c>
      <c r="X8" s="63"/>
    </row>
    <row r="9" spans="1:24" s="15" customFormat="1" x14ac:dyDescent="0.25">
      <c r="A9" s="88" t="s">
        <v>209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88" t="s">
        <v>14</v>
      </c>
      <c r="N9" s="63"/>
      <c r="O9" s="88" t="s">
        <v>15</v>
      </c>
      <c r="P9" s="63"/>
      <c r="Q9" s="88" t="s">
        <v>16</v>
      </c>
      <c r="R9" s="63"/>
      <c r="S9" s="88" t="s">
        <v>17</v>
      </c>
      <c r="T9" s="63"/>
      <c r="U9" s="88" t="s">
        <v>18</v>
      </c>
      <c r="V9" s="63"/>
      <c r="W9" s="88" t="s">
        <v>19</v>
      </c>
      <c r="X9" s="63"/>
    </row>
    <row r="10" spans="1:24" s="15" customFormat="1" x14ac:dyDescent="0.25">
      <c r="A10" s="96" t="s">
        <v>210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97">
        <v>66610487.520000003</v>
      </c>
      <c r="N10" s="63"/>
      <c r="O10" s="97">
        <v>82399592</v>
      </c>
      <c r="P10" s="63"/>
      <c r="Q10" s="97">
        <v>82399592</v>
      </c>
      <c r="R10" s="63"/>
      <c r="S10" s="97">
        <v>64696931.549999997</v>
      </c>
      <c r="T10" s="63"/>
      <c r="U10" s="92">
        <v>96.97</v>
      </c>
      <c r="V10" s="63"/>
      <c r="W10" s="92">
        <v>78.25</v>
      </c>
      <c r="X10" s="63"/>
    </row>
    <row r="11" spans="1:24" s="15" customFormat="1" x14ac:dyDescent="0.25">
      <c r="A11" s="93" t="s">
        <v>211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94">
        <v>39468819.670000002</v>
      </c>
      <c r="N11" s="63"/>
      <c r="O11" s="94">
        <v>22353604</v>
      </c>
      <c r="P11" s="63"/>
      <c r="Q11" s="94">
        <v>22353604</v>
      </c>
      <c r="R11" s="63"/>
      <c r="S11" s="94">
        <v>19703619.109999999</v>
      </c>
      <c r="T11" s="63"/>
      <c r="U11" s="95">
        <v>49.92</v>
      </c>
      <c r="V11" s="63"/>
      <c r="W11" s="95">
        <v>88.15</v>
      </c>
      <c r="X11" s="63"/>
    </row>
    <row r="12" spans="1:24" s="15" customFormat="1" x14ac:dyDescent="0.25">
      <c r="A12" s="90" t="s">
        <v>212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91">
        <v>39468819.670000002</v>
      </c>
      <c r="N12" s="63"/>
      <c r="O12" s="91">
        <v>22353604</v>
      </c>
      <c r="P12" s="63"/>
      <c r="Q12" s="91">
        <v>22353604</v>
      </c>
      <c r="R12" s="63"/>
      <c r="S12" s="91">
        <v>19703619.109999999</v>
      </c>
      <c r="T12" s="63"/>
      <c r="U12" s="89">
        <v>49.92</v>
      </c>
      <c r="V12" s="63"/>
      <c r="W12" s="89">
        <v>88.15</v>
      </c>
      <c r="X12" s="63"/>
    </row>
    <row r="13" spans="1:24" s="15" customFormat="1" x14ac:dyDescent="0.25">
      <c r="A13" s="93" t="s">
        <v>213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94">
        <v>1689742.93</v>
      </c>
      <c r="N13" s="63"/>
      <c r="O13" s="94">
        <v>2326440</v>
      </c>
      <c r="P13" s="63"/>
      <c r="Q13" s="94">
        <v>2326440</v>
      </c>
      <c r="R13" s="63"/>
      <c r="S13" s="94">
        <v>2213821.08</v>
      </c>
      <c r="T13" s="63"/>
      <c r="U13" s="95">
        <v>127.11</v>
      </c>
      <c r="V13" s="63"/>
      <c r="W13" s="95">
        <v>85.76</v>
      </c>
      <c r="X13" s="63"/>
    </row>
    <row r="14" spans="1:24" s="15" customFormat="1" x14ac:dyDescent="0.25">
      <c r="A14" s="90" t="s">
        <v>214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91">
        <v>1689742.93</v>
      </c>
      <c r="N14" s="63"/>
      <c r="O14" s="91">
        <v>2326440</v>
      </c>
      <c r="P14" s="63"/>
      <c r="Q14" s="91">
        <v>2326440</v>
      </c>
      <c r="R14" s="63"/>
      <c r="S14" s="91">
        <v>2213821.08</v>
      </c>
      <c r="T14" s="63"/>
      <c r="U14" s="89">
        <v>127.11</v>
      </c>
      <c r="V14" s="63"/>
      <c r="W14" s="89">
        <v>85.76</v>
      </c>
      <c r="X14" s="63"/>
    </row>
    <row r="15" spans="1:24" s="15" customFormat="1" x14ac:dyDescent="0.25">
      <c r="A15" s="93" t="s">
        <v>215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94">
        <v>9933162.1899999995</v>
      </c>
      <c r="N15" s="63"/>
      <c r="O15" s="94">
        <v>10541079</v>
      </c>
      <c r="P15" s="63"/>
      <c r="Q15" s="94">
        <v>10541079</v>
      </c>
      <c r="R15" s="63"/>
      <c r="S15" s="94">
        <v>9758643</v>
      </c>
      <c r="T15" s="63"/>
      <c r="U15" s="95">
        <v>98.24</v>
      </c>
      <c r="V15" s="63"/>
      <c r="W15" s="95">
        <v>92.58</v>
      </c>
      <c r="X15" s="63"/>
    </row>
    <row r="16" spans="1:24" s="15" customFormat="1" x14ac:dyDescent="0.25">
      <c r="A16" s="90" t="s">
        <v>216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91">
        <v>9933162.1899999995</v>
      </c>
      <c r="N16" s="63"/>
      <c r="O16" s="91">
        <v>10541079</v>
      </c>
      <c r="P16" s="63"/>
      <c r="Q16" s="91">
        <v>10541079</v>
      </c>
      <c r="R16" s="63"/>
      <c r="S16" s="91">
        <v>9758643</v>
      </c>
      <c r="T16" s="63"/>
      <c r="U16" s="89">
        <v>98.24</v>
      </c>
      <c r="V16" s="63"/>
      <c r="W16" s="89">
        <v>92.58</v>
      </c>
      <c r="X16" s="63"/>
    </row>
    <row r="17" spans="1:24" s="15" customFormat="1" x14ac:dyDescent="0.25">
      <c r="A17" s="93" t="s">
        <v>217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94">
        <v>12818561.02</v>
      </c>
      <c r="N17" s="63"/>
      <c r="O17" s="94">
        <v>44729398</v>
      </c>
      <c r="P17" s="63"/>
      <c r="Q17" s="94">
        <v>44729398</v>
      </c>
      <c r="R17" s="63"/>
      <c r="S17" s="94">
        <v>31250470.719999999</v>
      </c>
      <c r="T17" s="63"/>
      <c r="U17" s="95">
        <v>243.79</v>
      </c>
      <c r="V17" s="63"/>
      <c r="W17" s="95">
        <v>69.87</v>
      </c>
      <c r="X17" s="63"/>
    </row>
    <row r="18" spans="1:24" s="15" customFormat="1" x14ac:dyDescent="0.25">
      <c r="A18" s="90" t="s">
        <v>218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91">
        <v>12818561.02</v>
      </c>
      <c r="N18" s="63"/>
      <c r="O18" s="91">
        <v>44729398</v>
      </c>
      <c r="P18" s="63"/>
      <c r="Q18" s="91">
        <v>44729398</v>
      </c>
      <c r="R18" s="63"/>
      <c r="S18" s="91">
        <v>31250470.719999999</v>
      </c>
      <c r="T18" s="63"/>
      <c r="U18" s="89">
        <v>243.79</v>
      </c>
      <c r="V18" s="63"/>
      <c r="W18" s="89">
        <v>69.87</v>
      </c>
      <c r="X18" s="63"/>
    </row>
    <row r="19" spans="1:24" s="15" customFormat="1" x14ac:dyDescent="0.25">
      <c r="A19" s="93" t="s">
        <v>219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94">
        <v>26972.35</v>
      </c>
      <c r="N19" s="63"/>
      <c r="O19" s="94">
        <v>288813</v>
      </c>
      <c r="P19" s="63"/>
      <c r="Q19" s="94">
        <v>288813</v>
      </c>
      <c r="R19" s="63"/>
      <c r="S19" s="94">
        <v>117113.81</v>
      </c>
      <c r="T19" s="63"/>
      <c r="U19" s="95">
        <v>434.2</v>
      </c>
      <c r="V19" s="63"/>
      <c r="W19" s="95">
        <v>40.549999999999997</v>
      </c>
      <c r="X19" s="63"/>
    </row>
    <row r="20" spans="1:24" s="15" customFormat="1" x14ac:dyDescent="0.25">
      <c r="A20" s="90" t="s">
        <v>220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91">
        <v>26972.35</v>
      </c>
      <c r="N20" s="63"/>
      <c r="O20" s="91">
        <v>288813</v>
      </c>
      <c r="P20" s="63"/>
      <c r="Q20" s="91">
        <v>288813</v>
      </c>
      <c r="R20" s="63"/>
      <c r="S20" s="91">
        <v>117113.81</v>
      </c>
      <c r="T20" s="63"/>
      <c r="U20" s="89">
        <v>434.2</v>
      </c>
      <c r="V20" s="63"/>
      <c r="W20" s="89">
        <v>40.549999999999997</v>
      </c>
      <c r="X20" s="63"/>
    </row>
    <row r="21" spans="1:24" s="15" customFormat="1" x14ac:dyDescent="0.25">
      <c r="A21" s="93" t="s">
        <v>221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94">
        <v>2673229.36</v>
      </c>
      <c r="N21" s="63"/>
      <c r="O21" s="94">
        <v>2160258</v>
      </c>
      <c r="P21" s="63"/>
      <c r="Q21" s="94">
        <v>2160258</v>
      </c>
      <c r="R21" s="63"/>
      <c r="S21" s="94">
        <v>1653263.83</v>
      </c>
      <c r="T21" s="63"/>
      <c r="U21" s="95">
        <v>61.85</v>
      </c>
      <c r="V21" s="63"/>
      <c r="W21" s="95">
        <v>76.53</v>
      </c>
      <c r="X21" s="63"/>
    </row>
    <row r="22" spans="1:24" s="15" customFormat="1" x14ac:dyDescent="0.25">
      <c r="A22" s="90" t="s">
        <v>222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91">
        <v>2664490.61</v>
      </c>
      <c r="N22" s="63"/>
      <c r="O22" s="91">
        <v>2149292</v>
      </c>
      <c r="P22" s="63"/>
      <c r="Q22" s="91">
        <v>2149292</v>
      </c>
      <c r="R22" s="63"/>
      <c r="S22" s="91">
        <v>1642298.33</v>
      </c>
      <c r="T22" s="63"/>
      <c r="U22" s="89">
        <v>61.64</v>
      </c>
      <c r="V22" s="63"/>
      <c r="W22" s="89">
        <v>76.41</v>
      </c>
      <c r="X22" s="63"/>
    </row>
    <row r="23" spans="1:24" s="15" customFormat="1" x14ac:dyDescent="0.25">
      <c r="A23" s="90" t="s">
        <v>223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91">
        <v>8738.75</v>
      </c>
      <c r="N23" s="63"/>
      <c r="O23" s="91">
        <v>10966</v>
      </c>
      <c r="P23" s="63"/>
      <c r="Q23" s="91">
        <v>10966</v>
      </c>
      <c r="R23" s="63"/>
      <c r="S23" s="91">
        <v>10965.5</v>
      </c>
      <c r="T23" s="63"/>
      <c r="U23" s="89">
        <v>125.48</v>
      </c>
      <c r="V23" s="63"/>
      <c r="W23" s="89">
        <v>100</v>
      </c>
      <c r="X23" s="63"/>
    </row>
    <row r="24" spans="1:24" s="15" customFormat="1" x14ac:dyDescent="0.25">
      <c r="A24" s="98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98" t="s">
        <v>1</v>
      </c>
      <c r="N24" s="63"/>
      <c r="O24" s="98" t="s">
        <v>1</v>
      </c>
      <c r="P24" s="63"/>
      <c r="Q24" s="98" t="s">
        <v>1</v>
      </c>
      <c r="R24" s="63"/>
      <c r="S24" s="98" t="s">
        <v>1</v>
      </c>
      <c r="T24" s="63"/>
      <c r="U24" s="98" t="s">
        <v>1</v>
      </c>
      <c r="V24" s="63"/>
      <c r="W24" s="98" t="s">
        <v>1</v>
      </c>
      <c r="X24" s="63"/>
    </row>
    <row r="25" spans="1:24" s="15" customFormat="1" x14ac:dyDescent="0.25">
      <c r="A25" s="96" t="s">
        <v>224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97">
        <v>58279353.829999998</v>
      </c>
      <c r="N25" s="63"/>
      <c r="O25" s="97">
        <v>110374754</v>
      </c>
      <c r="P25" s="63"/>
      <c r="Q25" s="97">
        <v>110374754</v>
      </c>
      <c r="R25" s="63"/>
      <c r="S25" s="97">
        <f>S26+S28+S34+S37+S43+S45+S48</f>
        <v>84731726.799999997</v>
      </c>
      <c r="T25" s="63"/>
      <c r="U25" s="99">
        <f>S25/M25</f>
        <v>1.4538892632056486</v>
      </c>
      <c r="V25" s="61"/>
      <c r="W25" s="99">
        <f>S25/Q25</f>
        <v>0.76767307494972992</v>
      </c>
      <c r="X25" s="61"/>
    </row>
    <row r="26" spans="1:24" s="15" customFormat="1" x14ac:dyDescent="0.25">
      <c r="A26" s="93" t="s">
        <v>211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94">
        <v>32216597.440000001</v>
      </c>
      <c r="N26" s="63"/>
      <c r="O26" s="94">
        <v>29434047</v>
      </c>
      <c r="P26" s="63"/>
      <c r="Q26" s="94">
        <v>29377946</v>
      </c>
      <c r="R26" s="63"/>
      <c r="S26" s="94">
        <v>27158382.640000001</v>
      </c>
      <c r="T26" s="63"/>
      <c r="U26" s="100">
        <f>S26/M26</f>
        <v>0.84299351260106259</v>
      </c>
      <c r="V26" s="61"/>
      <c r="W26" s="100">
        <f>S26/Q26</f>
        <v>0.92444797331985018</v>
      </c>
      <c r="X26" s="61"/>
    </row>
    <row r="27" spans="1:24" s="15" customFormat="1" x14ac:dyDescent="0.25">
      <c r="A27" s="90" t="s">
        <v>212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91">
        <v>32216597.440000001</v>
      </c>
      <c r="N27" s="63"/>
      <c r="O27" s="91">
        <v>29434047</v>
      </c>
      <c r="P27" s="63"/>
      <c r="Q27" s="91">
        <v>29377946</v>
      </c>
      <c r="R27" s="63"/>
      <c r="S27" s="91">
        <v>27158382.640000001</v>
      </c>
      <c r="T27" s="63"/>
      <c r="U27" s="101">
        <f>S27/M27</f>
        <v>0.84299351260106259</v>
      </c>
      <c r="V27" s="61"/>
      <c r="W27" s="101">
        <f>S27/Q27</f>
        <v>0.92444797331985018</v>
      </c>
      <c r="X27" s="61"/>
    </row>
    <row r="28" spans="1:24" s="15" customFormat="1" x14ac:dyDescent="0.25">
      <c r="A28" s="93" t="s">
        <v>213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94">
        <v>1321804.8799999999</v>
      </c>
      <c r="N28" s="63"/>
      <c r="O28" s="94">
        <v>2980310</v>
      </c>
      <c r="P28" s="63"/>
      <c r="Q28" s="94">
        <v>2980310</v>
      </c>
      <c r="R28" s="63"/>
      <c r="S28" s="94">
        <v>2031339.52</v>
      </c>
      <c r="T28" s="63"/>
      <c r="U28" s="100">
        <f>S28/M28</f>
        <v>1.5367922684624982</v>
      </c>
      <c r="V28" s="61"/>
      <c r="W28" s="100">
        <f>S28/Q28</f>
        <v>0.68158665373736294</v>
      </c>
      <c r="X28" s="61"/>
    </row>
    <row r="29" spans="1:24" s="15" customFormat="1" x14ac:dyDescent="0.25">
      <c r="A29" s="90" t="s">
        <v>214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91">
        <v>0</v>
      </c>
      <c r="N29" s="63"/>
      <c r="O29" s="91">
        <v>2980310</v>
      </c>
      <c r="P29" s="63"/>
      <c r="Q29" s="91">
        <v>2980310</v>
      </c>
      <c r="R29" s="63"/>
      <c r="S29" s="91">
        <v>2031339.52</v>
      </c>
      <c r="T29" s="63"/>
      <c r="U29" s="89">
        <v>0</v>
      </c>
      <c r="V29" s="63"/>
      <c r="W29" s="101">
        <f>S29/Q29</f>
        <v>0.68158665373736294</v>
      </c>
      <c r="X29" s="61"/>
    </row>
    <row r="30" spans="1:24" s="15" customFormat="1" x14ac:dyDescent="0.25">
      <c r="A30" s="90" t="s">
        <v>225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91">
        <v>9485.5300000000007</v>
      </c>
      <c r="N30" s="63"/>
      <c r="O30" s="91">
        <v>0</v>
      </c>
      <c r="P30" s="63"/>
      <c r="Q30" s="91">
        <v>0</v>
      </c>
      <c r="R30" s="63"/>
      <c r="S30" s="91">
        <v>0</v>
      </c>
      <c r="T30" s="63"/>
      <c r="U30" s="89">
        <v>0</v>
      </c>
      <c r="V30" s="63"/>
      <c r="W30" s="89">
        <v>0</v>
      </c>
      <c r="X30" s="63"/>
    </row>
    <row r="31" spans="1:24" s="15" customFormat="1" x14ac:dyDescent="0.25">
      <c r="A31" s="90" t="s">
        <v>226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91">
        <v>160144.51999999999</v>
      </c>
      <c r="N31" s="63"/>
      <c r="O31" s="91">
        <v>0</v>
      </c>
      <c r="P31" s="63"/>
      <c r="Q31" s="91">
        <v>0</v>
      </c>
      <c r="R31" s="63"/>
      <c r="S31" s="91">
        <v>0</v>
      </c>
      <c r="T31" s="63"/>
      <c r="U31" s="89">
        <v>0</v>
      </c>
      <c r="V31" s="63"/>
      <c r="W31" s="89">
        <v>0</v>
      </c>
      <c r="X31" s="63"/>
    </row>
    <row r="32" spans="1:24" s="15" customFormat="1" x14ac:dyDescent="0.25">
      <c r="A32" s="90" t="s">
        <v>227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91">
        <v>1033891.33</v>
      </c>
      <c r="N32" s="63"/>
      <c r="O32" s="91">
        <v>0</v>
      </c>
      <c r="P32" s="63"/>
      <c r="Q32" s="91">
        <v>0</v>
      </c>
      <c r="R32" s="63"/>
      <c r="S32" s="91">
        <v>0</v>
      </c>
      <c r="T32" s="63"/>
      <c r="U32" s="89">
        <v>0</v>
      </c>
      <c r="V32" s="63"/>
      <c r="W32" s="89">
        <v>0</v>
      </c>
      <c r="X32" s="63"/>
    </row>
    <row r="33" spans="1:24" s="15" customFormat="1" x14ac:dyDescent="0.25">
      <c r="A33" s="90" t="s">
        <v>236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91">
        <v>118283.5</v>
      </c>
      <c r="N33" s="63"/>
      <c r="O33" s="91">
        <v>0</v>
      </c>
      <c r="P33" s="63"/>
      <c r="Q33" s="91">
        <v>0</v>
      </c>
      <c r="R33" s="63"/>
      <c r="S33" s="91">
        <v>0</v>
      </c>
      <c r="T33" s="63"/>
      <c r="U33" s="89">
        <v>0</v>
      </c>
      <c r="V33" s="63"/>
      <c r="W33" s="89">
        <v>0</v>
      </c>
      <c r="X33" s="63"/>
    </row>
    <row r="34" spans="1:24" s="15" customFormat="1" x14ac:dyDescent="0.25">
      <c r="A34" s="93" t="s">
        <v>215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94">
        <v>10025640.02</v>
      </c>
      <c r="N34" s="63"/>
      <c r="O34" s="94">
        <v>11679634</v>
      </c>
      <c r="P34" s="63"/>
      <c r="Q34" s="94">
        <v>11679634</v>
      </c>
      <c r="R34" s="63"/>
      <c r="S34" s="94">
        <v>10480725.57</v>
      </c>
      <c r="T34" s="63"/>
      <c r="U34" s="100">
        <f t="shared" ref="U34:U41" si="0">S34/M34</f>
        <v>1.0453921693869077</v>
      </c>
      <c r="V34" s="61"/>
      <c r="W34" s="100">
        <f t="shared" ref="W34:W42" si="1">S34/Q34</f>
        <v>0.89735051372328967</v>
      </c>
      <c r="X34" s="61"/>
    </row>
    <row r="35" spans="1:24" s="15" customFormat="1" x14ac:dyDescent="0.25">
      <c r="A35" s="90" t="s">
        <v>216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91">
        <v>4346819.55</v>
      </c>
      <c r="N35" s="63"/>
      <c r="O35" s="91">
        <v>11667634</v>
      </c>
      <c r="P35" s="63"/>
      <c r="Q35" s="91">
        <v>11667634</v>
      </c>
      <c r="R35" s="63"/>
      <c r="S35" s="91">
        <v>10468806.199999999</v>
      </c>
      <c r="T35" s="63"/>
      <c r="U35" s="101">
        <f t="shared" si="0"/>
        <v>2.4083829750880734</v>
      </c>
      <c r="V35" s="61"/>
      <c r="W35" s="101">
        <f t="shared" si="1"/>
        <v>0.89725185071797753</v>
      </c>
      <c r="X35" s="61"/>
    </row>
    <row r="36" spans="1:24" s="15" customFormat="1" x14ac:dyDescent="0.25">
      <c r="A36" s="90" t="s">
        <v>228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91">
        <v>5678820.4699999997</v>
      </c>
      <c r="N36" s="63"/>
      <c r="O36" s="91">
        <v>12000</v>
      </c>
      <c r="P36" s="63"/>
      <c r="Q36" s="91">
        <v>12000</v>
      </c>
      <c r="R36" s="63"/>
      <c r="S36" s="91">
        <v>11919.37</v>
      </c>
      <c r="T36" s="63"/>
      <c r="U36" s="101">
        <f t="shared" si="0"/>
        <v>2.0989165026377389E-3</v>
      </c>
      <c r="V36" s="61"/>
      <c r="W36" s="101">
        <f t="shared" si="1"/>
        <v>0.99328083333333339</v>
      </c>
      <c r="X36" s="61"/>
    </row>
    <row r="37" spans="1:24" s="15" customFormat="1" x14ac:dyDescent="0.25">
      <c r="A37" s="93" t="s">
        <v>217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94">
        <v>11823611.279999999</v>
      </c>
      <c r="N37" s="63"/>
      <c r="O37" s="94">
        <v>40760379</v>
      </c>
      <c r="P37" s="63"/>
      <c r="Q37" s="94">
        <v>40813380</v>
      </c>
      <c r="R37" s="63"/>
      <c r="S37" s="94">
        <f>S38+S39+S40+S41+S42</f>
        <v>32080607.329999998</v>
      </c>
      <c r="T37" s="63"/>
      <c r="U37" s="100">
        <f t="shared" si="0"/>
        <v>2.7132664099220962</v>
      </c>
      <c r="V37" s="61"/>
      <c r="W37" s="100">
        <f t="shared" si="1"/>
        <v>0.78603162320787934</v>
      </c>
      <c r="X37" s="61"/>
    </row>
    <row r="38" spans="1:24" s="15" customFormat="1" x14ac:dyDescent="0.25">
      <c r="A38" s="90" t="s">
        <v>218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91">
        <v>5188897.7</v>
      </c>
      <c r="N38" s="63"/>
      <c r="O38" s="91">
        <v>24033742</v>
      </c>
      <c r="P38" s="63"/>
      <c r="Q38" s="91">
        <v>24058155</v>
      </c>
      <c r="R38" s="63"/>
      <c r="S38" s="91">
        <v>15847997.32</v>
      </c>
      <c r="T38" s="63"/>
      <c r="U38" s="101">
        <f t="shared" si="0"/>
        <v>3.0542127126537877</v>
      </c>
      <c r="V38" s="61"/>
      <c r="W38" s="101">
        <f t="shared" si="1"/>
        <v>0.65873701952622721</v>
      </c>
      <c r="X38" s="61"/>
    </row>
    <row r="39" spans="1:24" s="15" customFormat="1" x14ac:dyDescent="0.25">
      <c r="A39" s="90" t="s">
        <v>229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91">
        <v>1940311.14</v>
      </c>
      <c r="N39" s="63"/>
      <c r="O39" s="91">
        <v>88591</v>
      </c>
      <c r="P39" s="63"/>
      <c r="Q39" s="91">
        <v>88591</v>
      </c>
      <c r="R39" s="63"/>
      <c r="S39" s="91">
        <v>88588.81</v>
      </c>
      <c r="T39" s="63"/>
      <c r="U39" s="101">
        <f t="shared" si="0"/>
        <v>4.565701251398268E-2</v>
      </c>
      <c r="V39" s="61"/>
      <c r="W39" s="101">
        <f t="shared" si="1"/>
        <v>0.99997527965594701</v>
      </c>
      <c r="X39" s="61"/>
    </row>
    <row r="40" spans="1:24" s="15" customFormat="1" x14ac:dyDescent="0.25">
      <c r="A40" s="90" t="s">
        <v>230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91">
        <v>4520102.4400000004</v>
      </c>
      <c r="N40" s="63"/>
      <c r="O40" s="91">
        <v>738520</v>
      </c>
      <c r="P40" s="63"/>
      <c r="Q40" s="91">
        <v>738520</v>
      </c>
      <c r="R40" s="63"/>
      <c r="S40" s="91">
        <v>738506.87</v>
      </c>
      <c r="T40" s="63"/>
      <c r="U40" s="101">
        <f t="shared" si="0"/>
        <v>0.16338277280282168</v>
      </c>
      <c r="V40" s="61"/>
      <c r="W40" s="101">
        <f t="shared" si="1"/>
        <v>0.99998222119915503</v>
      </c>
      <c r="X40" s="61"/>
    </row>
    <row r="41" spans="1:24" s="15" customFormat="1" x14ac:dyDescent="0.25">
      <c r="A41" s="90" t="s">
        <v>231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91">
        <v>174300</v>
      </c>
      <c r="N41" s="63"/>
      <c r="O41" s="91">
        <v>185192</v>
      </c>
      <c r="P41" s="63"/>
      <c r="Q41" s="91">
        <v>185192</v>
      </c>
      <c r="R41" s="63"/>
      <c r="S41" s="91">
        <v>185191.57</v>
      </c>
      <c r="T41" s="63"/>
      <c r="U41" s="101">
        <f t="shared" si="0"/>
        <v>1.0624874928284567</v>
      </c>
      <c r="V41" s="61"/>
      <c r="W41" s="101">
        <f t="shared" si="1"/>
        <v>0.99999767808544648</v>
      </c>
      <c r="X41" s="61"/>
    </row>
    <row r="42" spans="1:24" s="15" customFormat="1" x14ac:dyDescent="0.25">
      <c r="A42" s="90" t="s">
        <v>232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91">
        <v>0</v>
      </c>
      <c r="N42" s="63"/>
      <c r="O42" s="91">
        <v>15714334</v>
      </c>
      <c r="P42" s="63"/>
      <c r="Q42" s="91">
        <v>15742922</v>
      </c>
      <c r="R42" s="63"/>
      <c r="S42" s="91">
        <v>15220322.76</v>
      </c>
      <c r="T42" s="63"/>
      <c r="U42" s="101">
        <v>0</v>
      </c>
      <c r="V42" s="61"/>
      <c r="W42" s="101">
        <f t="shared" si="1"/>
        <v>0.96680417777589189</v>
      </c>
      <c r="X42" s="61"/>
    </row>
    <row r="43" spans="1:24" s="15" customFormat="1" x14ac:dyDescent="0.25">
      <c r="A43" s="93" t="s">
        <v>219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94">
        <v>31972.35</v>
      </c>
      <c r="N43" s="63"/>
      <c r="O43" s="94">
        <v>169233</v>
      </c>
      <c r="P43" s="63"/>
      <c r="Q43" s="94">
        <v>169233</v>
      </c>
      <c r="R43" s="63"/>
      <c r="S43" s="94">
        <v>117113.81</v>
      </c>
      <c r="T43" s="63"/>
      <c r="U43" s="100">
        <f>S43/M43</f>
        <v>3.6629715988971721</v>
      </c>
      <c r="V43" s="61"/>
      <c r="W43" s="95">
        <v>69.2</v>
      </c>
      <c r="X43" s="63"/>
    </row>
    <row r="44" spans="1:24" s="15" customFormat="1" x14ac:dyDescent="0.25">
      <c r="A44" s="90" t="s">
        <v>220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91">
        <v>31972.35</v>
      </c>
      <c r="N44" s="63"/>
      <c r="O44" s="91">
        <v>169233</v>
      </c>
      <c r="P44" s="63"/>
      <c r="Q44" s="91">
        <v>169233</v>
      </c>
      <c r="R44" s="63"/>
      <c r="S44" s="91">
        <v>117113.81</v>
      </c>
      <c r="T44" s="63"/>
      <c r="U44" s="101">
        <f>S44/M44</f>
        <v>3.6629715988971721</v>
      </c>
      <c r="V44" s="61"/>
      <c r="W44" s="89">
        <v>69.2</v>
      </c>
      <c r="X44" s="63"/>
    </row>
    <row r="45" spans="1:24" s="15" customFormat="1" x14ac:dyDescent="0.25">
      <c r="A45" s="93" t="s">
        <v>221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94">
        <v>2859727.86</v>
      </c>
      <c r="N45" s="63"/>
      <c r="O45" s="94">
        <v>2573751</v>
      </c>
      <c r="P45" s="63"/>
      <c r="Q45" s="94">
        <v>2576851</v>
      </c>
      <c r="R45" s="63"/>
      <c r="S45" s="94">
        <f>S46+S47</f>
        <v>1624324.8</v>
      </c>
      <c r="T45" s="63"/>
      <c r="U45" s="100">
        <f>S45/M45</f>
        <v>0.56799978162957088</v>
      </c>
      <c r="V45" s="61"/>
      <c r="W45" s="100">
        <f>S45/Q45</f>
        <v>0.63035262807201509</v>
      </c>
      <c r="X45" s="61"/>
    </row>
    <row r="46" spans="1:24" s="15" customFormat="1" x14ac:dyDescent="0.25">
      <c r="A46" s="90" t="s">
        <v>222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91">
        <v>2859727.86</v>
      </c>
      <c r="N46" s="63"/>
      <c r="O46" s="91">
        <v>2562785</v>
      </c>
      <c r="P46" s="63"/>
      <c r="Q46" s="91">
        <v>2565885</v>
      </c>
      <c r="R46" s="63"/>
      <c r="S46" s="91">
        <v>1613359.3</v>
      </c>
      <c r="T46" s="63"/>
      <c r="U46" s="101">
        <f>S46/M46</f>
        <v>0.56416532585726531</v>
      </c>
      <c r="V46" s="61"/>
      <c r="W46" s="101">
        <f>S46/Q46</f>
        <v>0.62877303542442475</v>
      </c>
      <c r="X46" s="61"/>
    </row>
    <row r="47" spans="1:24" s="15" customFormat="1" x14ac:dyDescent="0.25">
      <c r="A47" s="90" t="s">
        <v>223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91">
        <v>0</v>
      </c>
      <c r="N47" s="63"/>
      <c r="O47" s="91">
        <v>10966</v>
      </c>
      <c r="P47" s="63"/>
      <c r="Q47" s="91">
        <v>10966</v>
      </c>
      <c r="R47" s="63"/>
      <c r="S47" s="91">
        <v>10965.5</v>
      </c>
      <c r="T47" s="63"/>
      <c r="U47" s="89">
        <v>0</v>
      </c>
      <c r="V47" s="63"/>
      <c r="W47" s="89">
        <v>100</v>
      </c>
      <c r="X47" s="63"/>
    </row>
    <row r="48" spans="1:24" s="15" customFormat="1" x14ac:dyDescent="0.25">
      <c r="A48" s="93" t="s">
        <v>233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94">
        <v>0</v>
      </c>
      <c r="N48" s="63"/>
      <c r="O48" s="94">
        <v>22777400</v>
      </c>
      <c r="P48" s="63"/>
      <c r="Q48" s="94">
        <v>22777400</v>
      </c>
      <c r="R48" s="63"/>
      <c r="S48" s="94">
        <v>11239233.130000001</v>
      </c>
      <c r="T48" s="63"/>
      <c r="U48" s="95">
        <v>0</v>
      </c>
      <c r="V48" s="63"/>
      <c r="W48" s="100">
        <f>S48/Q48</f>
        <v>0.49343793101934375</v>
      </c>
      <c r="X48" s="61"/>
    </row>
    <row r="49" spans="1:24" s="15" customFormat="1" x14ac:dyDescent="0.25">
      <c r="A49" s="90" t="s">
        <v>234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91">
        <v>0</v>
      </c>
      <c r="N49" s="63"/>
      <c r="O49" s="91">
        <v>22777400</v>
      </c>
      <c r="P49" s="63"/>
      <c r="Q49" s="91">
        <v>22777400</v>
      </c>
      <c r="R49" s="63"/>
      <c r="S49" s="91">
        <v>11239233.130000001</v>
      </c>
      <c r="T49" s="63"/>
      <c r="U49" s="89">
        <v>0</v>
      </c>
      <c r="V49" s="63"/>
      <c r="W49" s="101">
        <f>S49/Q49</f>
        <v>0.49343793101934375</v>
      </c>
      <c r="X49" s="61"/>
    </row>
  </sheetData>
  <mergeCells count="301"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O48:P48"/>
    <mergeCell ref="Q48:R48"/>
    <mergeCell ref="S48:T48"/>
    <mergeCell ref="U48:V48"/>
    <mergeCell ref="S47:T47"/>
    <mergeCell ref="U47:V47"/>
    <mergeCell ref="W47:X47"/>
    <mergeCell ref="A46:L46"/>
    <mergeCell ref="M46:N46"/>
    <mergeCell ref="O46:P46"/>
    <mergeCell ref="Q46:R46"/>
    <mergeCell ref="S46:T46"/>
    <mergeCell ref="U46:V46"/>
    <mergeCell ref="W46:X46"/>
    <mergeCell ref="A47:L47"/>
    <mergeCell ref="M47:N47"/>
    <mergeCell ref="O47:P47"/>
    <mergeCell ref="Q47:R47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O44:P44"/>
    <mergeCell ref="Q44:R44"/>
    <mergeCell ref="S44:T44"/>
    <mergeCell ref="U44:V44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O42:P42"/>
    <mergeCell ref="Q42:R42"/>
    <mergeCell ref="S42:T42"/>
    <mergeCell ref="U42:V42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W39:X39"/>
    <mergeCell ref="W37:X37"/>
    <mergeCell ref="A38:L38"/>
    <mergeCell ref="M38:N38"/>
    <mergeCell ref="O38:P38"/>
    <mergeCell ref="Q38:R38"/>
    <mergeCell ref="S38:T38"/>
    <mergeCell ref="U38:V38"/>
    <mergeCell ref="W38:X38"/>
    <mergeCell ref="A37:L37"/>
    <mergeCell ref="M37:N37"/>
    <mergeCell ref="O37:P37"/>
    <mergeCell ref="Q37:R37"/>
    <mergeCell ref="S37:T37"/>
    <mergeCell ref="U37:V37"/>
    <mergeCell ref="W35:X35"/>
    <mergeCell ref="A36:L36"/>
    <mergeCell ref="M36:N36"/>
    <mergeCell ref="O36:P36"/>
    <mergeCell ref="Q36:R36"/>
    <mergeCell ref="S36:T36"/>
    <mergeCell ref="U36:V36"/>
    <mergeCell ref="W36:X36"/>
    <mergeCell ref="A35:L35"/>
    <mergeCell ref="M35:N35"/>
    <mergeCell ref="O35:P35"/>
    <mergeCell ref="Q35:R35"/>
    <mergeCell ref="S35:T35"/>
    <mergeCell ref="U35:V35"/>
    <mergeCell ref="W32:X32"/>
    <mergeCell ref="A34:L34"/>
    <mergeCell ref="M34:N34"/>
    <mergeCell ref="O34:P34"/>
    <mergeCell ref="Q34:R34"/>
    <mergeCell ref="S34:T34"/>
    <mergeCell ref="U34:V34"/>
    <mergeCell ref="W34:X34"/>
    <mergeCell ref="A33:L33"/>
    <mergeCell ref="M33:N33"/>
    <mergeCell ref="A32:L32"/>
    <mergeCell ref="M32:N32"/>
    <mergeCell ref="O32:P32"/>
    <mergeCell ref="Q32:R32"/>
    <mergeCell ref="S32:T32"/>
    <mergeCell ref="U32:V32"/>
    <mergeCell ref="O33:P33"/>
    <mergeCell ref="Q33:R33"/>
    <mergeCell ref="S33:T33"/>
    <mergeCell ref="U33:V33"/>
    <mergeCell ref="W33:X33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30:V30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U27:V27"/>
    <mergeCell ref="W27:X27"/>
    <mergeCell ref="A26:L26"/>
    <mergeCell ref="M26:N26"/>
    <mergeCell ref="O26:P26"/>
    <mergeCell ref="Q26:R26"/>
    <mergeCell ref="S26:T26"/>
    <mergeCell ref="U26:V26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2:V22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W19:X19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7:V17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5:V15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3:V13"/>
    <mergeCell ref="W12:X12"/>
    <mergeCell ref="A12:L12"/>
    <mergeCell ref="M12:N12"/>
    <mergeCell ref="O12:P12"/>
    <mergeCell ref="Q12:R12"/>
    <mergeCell ref="S12:T12"/>
    <mergeCell ref="U12:V12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0:V10"/>
    <mergeCell ref="A1:B1"/>
    <mergeCell ref="A2:B2"/>
    <mergeCell ref="A3:B3"/>
    <mergeCell ref="A4:B4"/>
    <mergeCell ref="A5:U5"/>
    <mergeCell ref="A6:U6"/>
    <mergeCell ref="W8:X8"/>
    <mergeCell ref="A9:L9"/>
    <mergeCell ref="M9:N9"/>
    <mergeCell ref="O9:P9"/>
    <mergeCell ref="Q9:R9"/>
    <mergeCell ref="S9:T9"/>
    <mergeCell ref="U9:V9"/>
    <mergeCell ref="W9:X9"/>
    <mergeCell ref="A7:U7"/>
    <mergeCell ref="A8:L8"/>
    <mergeCell ref="M8:N8"/>
    <mergeCell ref="O8:P8"/>
    <mergeCell ref="Q8:R8"/>
    <mergeCell ref="S8:T8"/>
    <mergeCell ref="U8:V8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7" workbookViewId="0">
      <selection activeCell="O35" sqref="O35:P35"/>
    </sheetView>
  </sheetViews>
  <sheetFormatPr defaultRowHeight="15" x14ac:dyDescent="0.25"/>
  <cols>
    <col min="2" max="2" width="13.7109375" customWidth="1"/>
    <col min="6" max="6" width="54.28515625" customWidth="1"/>
  </cols>
  <sheetData>
    <row r="1" spans="1:18" s="19" customFormat="1" x14ac:dyDescent="0.25">
      <c r="A1" s="63" t="s">
        <v>0</v>
      </c>
      <c r="B1" s="63"/>
      <c r="C1" s="16"/>
      <c r="D1" s="17"/>
    </row>
    <row r="2" spans="1:18" s="19" customFormat="1" x14ac:dyDescent="0.25">
      <c r="A2" s="63" t="s">
        <v>2</v>
      </c>
      <c r="B2" s="63"/>
    </row>
    <row r="3" spans="1:18" s="19" customFormat="1" x14ac:dyDescent="0.25">
      <c r="A3" s="63" t="s">
        <v>3</v>
      </c>
      <c r="B3" s="63"/>
    </row>
    <row r="4" spans="1:18" s="19" customFormat="1" x14ac:dyDescent="0.25">
      <c r="A4" s="63" t="s">
        <v>4</v>
      </c>
      <c r="B4" s="63"/>
    </row>
    <row r="5" spans="1:18" s="20" customFormat="1" ht="18" x14ac:dyDescent="0.25">
      <c r="A5" s="85" t="s">
        <v>237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8" s="19" customFormat="1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s="19" customFormat="1" x14ac:dyDescent="0.25">
      <c r="A7" s="87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s="19" customFormat="1" x14ac:dyDescent="0.25">
      <c r="A8" s="102" t="s">
        <v>238</v>
      </c>
      <c r="B8" s="63"/>
      <c r="C8" s="63"/>
      <c r="D8" s="63"/>
      <c r="E8" s="63"/>
      <c r="F8" s="63"/>
      <c r="G8" s="102" t="s">
        <v>7</v>
      </c>
      <c r="H8" s="63"/>
      <c r="I8" s="102" t="s">
        <v>8</v>
      </c>
      <c r="J8" s="63"/>
      <c r="K8" s="102" t="s">
        <v>9</v>
      </c>
      <c r="L8" s="63"/>
      <c r="M8" s="102" t="s">
        <v>10</v>
      </c>
      <c r="N8" s="63"/>
      <c r="O8" s="102" t="s">
        <v>239</v>
      </c>
      <c r="P8" s="63"/>
      <c r="Q8" s="102" t="s">
        <v>240</v>
      </c>
      <c r="R8" s="63"/>
    </row>
    <row r="9" spans="1:18" s="19" customFormat="1" x14ac:dyDescent="0.25">
      <c r="A9" s="102" t="s">
        <v>1</v>
      </c>
      <c r="B9" s="63"/>
      <c r="C9" s="63"/>
      <c r="D9" s="63"/>
      <c r="E9" s="63"/>
      <c r="F9" s="63"/>
      <c r="G9" s="102" t="s">
        <v>14</v>
      </c>
      <c r="H9" s="63"/>
      <c r="I9" s="102" t="s">
        <v>15</v>
      </c>
      <c r="J9" s="63"/>
      <c r="K9" s="102" t="s">
        <v>16</v>
      </c>
      <c r="L9" s="63"/>
      <c r="M9" s="102" t="s">
        <v>17</v>
      </c>
      <c r="N9" s="63"/>
      <c r="O9" s="102" t="s">
        <v>18</v>
      </c>
      <c r="P9" s="63"/>
      <c r="Q9" s="102" t="s">
        <v>19</v>
      </c>
      <c r="R9" s="63"/>
    </row>
    <row r="10" spans="1:18" s="19" customFormat="1" x14ac:dyDescent="0.25">
      <c r="A10" s="103" t="s">
        <v>241</v>
      </c>
      <c r="B10" s="63"/>
      <c r="C10" s="63"/>
      <c r="D10" s="63"/>
      <c r="E10" s="63"/>
      <c r="F10" s="63"/>
      <c r="G10" s="104">
        <v>58279353.829999998</v>
      </c>
      <c r="H10" s="105"/>
      <c r="I10" s="104">
        <v>110374754</v>
      </c>
      <c r="J10" s="105"/>
      <c r="K10" s="104">
        <v>110374754</v>
      </c>
      <c r="L10" s="105"/>
      <c r="M10" s="104">
        <f>M11+M17+M20+M28+M33+M38+M40+M45+M51</f>
        <v>84731726.800000012</v>
      </c>
      <c r="N10" s="105"/>
      <c r="O10" s="106">
        <f>M10/G10</f>
        <v>1.453889263205649</v>
      </c>
      <c r="P10" s="107"/>
      <c r="Q10" s="106">
        <f>M10/K10</f>
        <v>0.76767307494973003</v>
      </c>
      <c r="R10" s="107"/>
    </row>
    <row r="11" spans="1:18" s="19" customFormat="1" x14ac:dyDescent="0.25">
      <c r="A11" s="112" t="s">
        <v>242</v>
      </c>
      <c r="B11" s="63"/>
      <c r="C11" s="63"/>
      <c r="D11" s="63"/>
      <c r="E11" s="63"/>
      <c r="F11" s="63"/>
      <c r="G11" s="113">
        <v>8943752.75</v>
      </c>
      <c r="H11" s="105"/>
      <c r="I11" s="113">
        <v>13170057</v>
      </c>
      <c r="J11" s="105"/>
      <c r="K11" s="113">
        <v>13123738</v>
      </c>
      <c r="L11" s="105"/>
      <c r="M11" s="113">
        <v>12115983.359999999</v>
      </c>
      <c r="N11" s="105"/>
      <c r="O11" s="108">
        <f>M11/G11</f>
        <v>1.3546867515987626</v>
      </c>
      <c r="P11" s="107"/>
      <c r="Q11" s="108">
        <f>M11/K11</f>
        <v>0.92321131067992968</v>
      </c>
      <c r="R11" s="107"/>
    </row>
    <row r="12" spans="1:18" s="19" customFormat="1" ht="21" customHeight="1" x14ac:dyDescent="0.25">
      <c r="A12" s="109" t="s">
        <v>243</v>
      </c>
      <c r="B12" s="63"/>
      <c r="C12" s="63"/>
      <c r="D12" s="63"/>
      <c r="E12" s="63"/>
      <c r="F12" s="63"/>
      <c r="G12" s="110">
        <v>8913752.75</v>
      </c>
      <c r="H12" s="105"/>
      <c r="I12" s="110">
        <v>10722666</v>
      </c>
      <c r="J12" s="105"/>
      <c r="K12" s="110">
        <v>10727566</v>
      </c>
      <c r="L12" s="105"/>
      <c r="M12" s="110">
        <v>9876034.8100000005</v>
      </c>
      <c r="N12" s="105"/>
      <c r="O12" s="111">
        <f>M12/G12</f>
        <v>1.1079547623754766</v>
      </c>
      <c r="P12" s="107"/>
      <c r="Q12" s="111">
        <f>M12/K12</f>
        <v>0.92062214392342123</v>
      </c>
      <c r="R12" s="107"/>
    </row>
    <row r="13" spans="1:18" s="19" customFormat="1" x14ac:dyDescent="0.25">
      <c r="A13" s="109" t="s">
        <v>244</v>
      </c>
      <c r="B13" s="63"/>
      <c r="C13" s="63"/>
      <c r="D13" s="63"/>
      <c r="E13" s="63"/>
      <c r="F13" s="63"/>
      <c r="G13" s="110">
        <v>0</v>
      </c>
      <c r="H13" s="105"/>
      <c r="I13" s="110">
        <v>2046866</v>
      </c>
      <c r="J13" s="105"/>
      <c r="K13" s="110">
        <v>1995647</v>
      </c>
      <c r="L13" s="105"/>
      <c r="M13" s="110">
        <v>1845180.23</v>
      </c>
      <c r="N13" s="105"/>
      <c r="O13" s="111">
        <v>0</v>
      </c>
      <c r="P13" s="107"/>
      <c r="Q13" s="111">
        <f>M13/K13</f>
        <v>0.92460251236816926</v>
      </c>
      <c r="R13" s="107"/>
    </row>
    <row r="14" spans="1:18" s="19" customFormat="1" x14ac:dyDescent="0.25">
      <c r="A14" s="109" t="s">
        <v>245</v>
      </c>
      <c r="B14" s="63"/>
      <c r="C14" s="63"/>
      <c r="D14" s="63"/>
      <c r="E14" s="63"/>
      <c r="F14" s="63"/>
      <c r="G14" s="110">
        <v>30000</v>
      </c>
      <c r="H14" s="105"/>
      <c r="I14" s="110">
        <v>400525</v>
      </c>
      <c r="J14" s="105"/>
      <c r="K14" s="110">
        <v>400525</v>
      </c>
      <c r="L14" s="105"/>
      <c r="M14" s="110">
        <v>394768.32</v>
      </c>
      <c r="N14" s="105"/>
      <c r="O14" s="111">
        <f>M14/G14</f>
        <v>13.158944</v>
      </c>
      <c r="P14" s="107"/>
      <c r="Q14" s="111">
        <f>M14/K14</f>
        <v>0.98562716434679487</v>
      </c>
      <c r="R14" s="107"/>
    </row>
    <row r="15" spans="1:18" s="19" customFormat="1" x14ac:dyDescent="0.25">
      <c r="A15" s="112" t="s">
        <v>246</v>
      </c>
      <c r="B15" s="63"/>
      <c r="C15" s="63"/>
      <c r="D15" s="63"/>
      <c r="E15" s="63"/>
      <c r="F15" s="63"/>
      <c r="G15" s="113">
        <v>13350</v>
      </c>
      <c r="H15" s="105"/>
      <c r="I15" s="113">
        <v>0</v>
      </c>
      <c r="J15" s="105"/>
      <c r="K15" s="113">
        <v>0</v>
      </c>
      <c r="L15" s="105"/>
      <c r="M15" s="113">
        <v>0</v>
      </c>
      <c r="N15" s="105"/>
      <c r="O15" s="108">
        <v>0</v>
      </c>
      <c r="P15" s="107"/>
      <c r="Q15" s="108">
        <v>0</v>
      </c>
      <c r="R15" s="107"/>
    </row>
    <row r="16" spans="1:18" s="19" customFormat="1" x14ac:dyDescent="0.25">
      <c r="A16" s="109" t="s">
        <v>247</v>
      </c>
      <c r="B16" s="63"/>
      <c r="C16" s="63"/>
      <c r="D16" s="63"/>
      <c r="E16" s="63"/>
      <c r="F16" s="63"/>
      <c r="G16" s="110">
        <v>13350</v>
      </c>
      <c r="H16" s="105"/>
      <c r="I16" s="110">
        <v>0</v>
      </c>
      <c r="J16" s="105"/>
      <c r="K16" s="110">
        <v>0</v>
      </c>
      <c r="L16" s="105"/>
      <c r="M16" s="110">
        <v>0</v>
      </c>
      <c r="N16" s="105"/>
      <c r="O16" s="111">
        <v>0</v>
      </c>
      <c r="P16" s="107"/>
      <c r="Q16" s="111">
        <v>0</v>
      </c>
      <c r="R16" s="107"/>
    </row>
    <row r="17" spans="1:18" s="19" customFormat="1" x14ac:dyDescent="0.25">
      <c r="A17" s="112" t="s">
        <v>248</v>
      </c>
      <c r="B17" s="63"/>
      <c r="C17" s="63"/>
      <c r="D17" s="63"/>
      <c r="E17" s="63"/>
      <c r="F17" s="63"/>
      <c r="G17" s="113">
        <v>3579103.7</v>
      </c>
      <c r="H17" s="105"/>
      <c r="I17" s="113">
        <v>3980058</v>
      </c>
      <c r="J17" s="105"/>
      <c r="K17" s="113">
        <v>3980058</v>
      </c>
      <c r="L17" s="105"/>
      <c r="M17" s="113">
        <f>M18+M19</f>
        <v>3768178.73</v>
      </c>
      <c r="N17" s="105"/>
      <c r="O17" s="108">
        <f>M17/G17</f>
        <v>1.0528274802431681</v>
      </c>
      <c r="P17" s="107"/>
      <c r="Q17" s="108">
        <f>M17/K17</f>
        <v>0.94676477830222572</v>
      </c>
      <c r="R17" s="107"/>
    </row>
    <row r="18" spans="1:18" s="19" customFormat="1" x14ac:dyDescent="0.25">
      <c r="A18" s="109" t="s">
        <v>249</v>
      </c>
      <c r="B18" s="63"/>
      <c r="C18" s="63"/>
      <c r="D18" s="63"/>
      <c r="E18" s="63"/>
      <c r="F18" s="63"/>
      <c r="G18" s="110">
        <v>3579103.7</v>
      </c>
      <c r="H18" s="105"/>
      <c r="I18" s="110">
        <v>3930058</v>
      </c>
      <c r="J18" s="105"/>
      <c r="K18" s="110">
        <v>3930058</v>
      </c>
      <c r="L18" s="105"/>
      <c r="M18" s="110">
        <v>3731178.73</v>
      </c>
      <c r="N18" s="105"/>
      <c r="O18" s="111">
        <f>M18/G18</f>
        <v>1.0424896965125654</v>
      </c>
      <c r="P18" s="107"/>
      <c r="Q18" s="111">
        <f>M18/K18</f>
        <v>0.94939533462356029</v>
      </c>
      <c r="R18" s="107"/>
    </row>
    <row r="19" spans="1:18" s="19" customFormat="1" x14ac:dyDescent="0.25">
      <c r="A19" s="109" t="s">
        <v>250</v>
      </c>
      <c r="B19" s="63"/>
      <c r="C19" s="63"/>
      <c r="D19" s="63"/>
      <c r="E19" s="63"/>
      <c r="F19" s="63"/>
      <c r="G19" s="110">
        <v>0</v>
      </c>
      <c r="H19" s="105"/>
      <c r="I19" s="110">
        <v>50000</v>
      </c>
      <c r="J19" s="105"/>
      <c r="K19" s="110">
        <v>50000</v>
      </c>
      <c r="L19" s="105"/>
      <c r="M19" s="110">
        <v>37000</v>
      </c>
      <c r="N19" s="105"/>
      <c r="O19" s="111">
        <v>0</v>
      </c>
      <c r="P19" s="107"/>
      <c r="Q19" s="111">
        <f>M19/K19</f>
        <v>0.74</v>
      </c>
      <c r="R19" s="107"/>
    </row>
    <row r="20" spans="1:18" s="19" customFormat="1" x14ac:dyDescent="0.25">
      <c r="A20" s="112" t="s">
        <v>251</v>
      </c>
      <c r="B20" s="63"/>
      <c r="C20" s="63"/>
      <c r="D20" s="63"/>
      <c r="E20" s="63"/>
      <c r="F20" s="63"/>
      <c r="G20" s="113">
        <v>4185152.71</v>
      </c>
      <c r="H20" s="105"/>
      <c r="I20" s="113">
        <v>7529940</v>
      </c>
      <c r="J20" s="105"/>
      <c r="K20" s="113">
        <v>7509499</v>
      </c>
      <c r="L20" s="105"/>
      <c r="M20" s="113">
        <v>5974220.1799999997</v>
      </c>
      <c r="N20" s="105"/>
      <c r="O20" s="108">
        <f>M20/G20</f>
        <v>1.4274796151942566</v>
      </c>
      <c r="P20" s="107"/>
      <c r="Q20" s="108">
        <f>M20/K20</f>
        <v>0.79555509362209109</v>
      </c>
      <c r="R20" s="107"/>
    </row>
    <row r="21" spans="1:18" s="19" customFormat="1" x14ac:dyDescent="0.25">
      <c r="A21" s="109" t="s">
        <v>252</v>
      </c>
      <c r="B21" s="63"/>
      <c r="C21" s="63"/>
      <c r="D21" s="63"/>
      <c r="E21" s="63"/>
      <c r="F21" s="63"/>
      <c r="G21" s="110">
        <v>2259141.81</v>
      </c>
      <c r="H21" s="105"/>
      <c r="I21" s="110">
        <v>1112401</v>
      </c>
      <c r="J21" s="105"/>
      <c r="K21" s="110">
        <v>1112401</v>
      </c>
      <c r="L21" s="105"/>
      <c r="M21" s="110">
        <v>1112400.1100000001</v>
      </c>
      <c r="N21" s="105"/>
      <c r="O21" s="111">
        <f>M21/G21</f>
        <v>0.49239941692726236</v>
      </c>
      <c r="P21" s="107"/>
      <c r="Q21" s="111">
        <v>1</v>
      </c>
      <c r="R21" s="107"/>
    </row>
    <row r="22" spans="1:18" s="19" customFormat="1" x14ac:dyDescent="0.25">
      <c r="A22" s="109" t="s">
        <v>253</v>
      </c>
      <c r="B22" s="63"/>
      <c r="C22" s="63"/>
      <c r="D22" s="63"/>
      <c r="E22" s="63"/>
      <c r="F22" s="63"/>
      <c r="G22" s="110">
        <v>500000</v>
      </c>
      <c r="H22" s="105"/>
      <c r="I22" s="110">
        <v>1498064</v>
      </c>
      <c r="J22" s="105"/>
      <c r="K22" s="110">
        <v>1498064</v>
      </c>
      <c r="L22" s="105"/>
      <c r="M22" s="110">
        <v>517967.53</v>
      </c>
      <c r="N22" s="105"/>
      <c r="O22" s="111">
        <f>M22/G22</f>
        <v>1.0359350600000001</v>
      </c>
      <c r="P22" s="107"/>
      <c r="Q22" s="111">
        <f>M22/K22</f>
        <v>0.34575794492091128</v>
      </c>
      <c r="R22" s="107"/>
    </row>
    <row r="23" spans="1:18" s="19" customFormat="1" x14ac:dyDescent="0.25">
      <c r="A23" s="109" t="s">
        <v>254</v>
      </c>
      <c r="B23" s="63"/>
      <c r="C23" s="63"/>
      <c r="D23" s="63"/>
      <c r="E23" s="63"/>
      <c r="F23" s="63"/>
      <c r="G23" s="110">
        <v>0</v>
      </c>
      <c r="H23" s="105"/>
      <c r="I23" s="110">
        <v>225700</v>
      </c>
      <c r="J23" s="105"/>
      <c r="K23" s="110">
        <v>225700</v>
      </c>
      <c r="L23" s="105"/>
      <c r="M23" s="110">
        <v>192600</v>
      </c>
      <c r="N23" s="105"/>
      <c r="O23" s="111">
        <v>0</v>
      </c>
      <c r="P23" s="107"/>
      <c r="Q23" s="111">
        <f>M23/K23</f>
        <v>0.85334514842711562</v>
      </c>
      <c r="R23" s="107"/>
    </row>
    <row r="24" spans="1:18" s="19" customFormat="1" x14ac:dyDescent="0.25">
      <c r="A24" s="109" t="s">
        <v>255</v>
      </c>
      <c r="B24" s="63"/>
      <c r="C24" s="63"/>
      <c r="D24" s="63"/>
      <c r="E24" s="63"/>
      <c r="F24" s="63"/>
      <c r="G24" s="110">
        <v>626604.18000000005</v>
      </c>
      <c r="H24" s="105"/>
      <c r="I24" s="110">
        <v>2941499</v>
      </c>
      <c r="J24" s="105"/>
      <c r="K24" s="110">
        <v>2943816</v>
      </c>
      <c r="L24" s="105"/>
      <c r="M24" s="110">
        <v>2897563.98</v>
      </c>
      <c r="N24" s="105"/>
      <c r="O24" s="111">
        <f>M24/G24</f>
        <v>4.6242334036137454</v>
      </c>
      <c r="P24" s="107"/>
      <c r="Q24" s="111">
        <f>M24/K24</f>
        <v>0.98428841340627271</v>
      </c>
      <c r="R24" s="107"/>
    </row>
    <row r="25" spans="1:18" s="19" customFormat="1" x14ac:dyDescent="0.25">
      <c r="A25" s="109" t="s">
        <v>256</v>
      </c>
      <c r="B25" s="63"/>
      <c r="C25" s="63"/>
      <c r="D25" s="63"/>
      <c r="E25" s="63"/>
      <c r="F25" s="63"/>
      <c r="G25" s="110">
        <v>0</v>
      </c>
      <c r="H25" s="105"/>
      <c r="I25" s="110">
        <v>25000</v>
      </c>
      <c r="J25" s="105"/>
      <c r="K25" s="110">
        <v>25000</v>
      </c>
      <c r="L25" s="105"/>
      <c r="M25" s="110">
        <v>25000</v>
      </c>
      <c r="N25" s="105"/>
      <c r="O25" s="111">
        <v>0</v>
      </c>
      <c r="P25" s="107"/>
      <c r="Q25" s="111">
        <v>1</v>
      </c>
      <c r="R25" s="107"/>
    </row>
    <row r="26" spans="1:18" s="19" customFormat="1" x14ac:dyDescent="0.25">
      <c r="A26" s="109" t="s">
        <v>257</v>
      </c>
      <c r="B26" s="63"/>
      <c r="C26" s="63"/>
      <c r="D26" s="63"/>
      <c r="E26" s="63"/>
      <c r="F26" s="63"/>
      <c r="G26" s="110">
        <v>799406.72</v>
      </c>
      <c r="H26" s="105"/>
      <c r="I26" s="110">
        <v>1036596</v>
      </c>
      <c r="J26" s="105"/>
      <c r="K26" s="110">
        <v>1013838</v>
      </c>
      <c r="L26" s="105"/>
      <c r="M26" s="110">
        <v>899685.21</v>
      </c>
      <c r="N26" s="105"/>
      <c r="O26" s="111">
        <f>M26/G26</f>
        <v>1.1254411396491637</v>
      </c>
      <c r="P26" s="107"/>
      <c r="Q26" s="111">
        <f t="shared" ref="Q26:Q31" si="0">M26/K26</f>
        <v>0.88740529552058611</v>
      </c>
      <c r="R26" s="107"/>
    </row>
    <row r="27" spans="1:18" s="19" customFormat="1" x14ac:dyDescent="0.25">
      <c r="A27" s="109" t="s">
        <v>258</v>
      </c>
      <c r="B27" s="63"/>
      <c r="C27" s="63"/>
      <c r="D27" s="63"/>
      <c r="E27" s="63"/>
      <c r="F27" s="63"/>
      <c r="G27" s="110">
        <v>0</v>
      </c>
      <c r="H27" s="105"/>
      <c r="I27" s="110">
        <v>690680</v>
      </c>
      <c r="J27" s="105"/>
      <c r="K27" s="110">
        <v>690680</v>
      </c>
      <c r="L27" s="105"/>
      <c r="M27" s="110">
        <v>329003.34999999998</v>
      </c>
      <c r="N27" s="105"/>
      <c r="O27" s="111">
        <v>0</v>
      </c>
      <c r="P27" s="107"/>
      <c r="Q27" s="111">
        <f t="shared" si="0"/>
        <v>0.47634700584930789</v>
      </c>
      <c r="R27" s="107"/>
    </row>
    <row r="28" spans="1:18" s="19" customFormat="1" x14ac:dyDescent="0.25">
      <c r="A28" s="112" t="s">
        <v>259</v>
      </c>
      <c r="B28" s="63"/>
      <c r="C28" s="63"/>
      <c r="D28" s="63"/>
      <c r="E28" s="63"/>
      <c r="F28" s="63"/>
      <c r="G28" s="113">
        <v>3264563.9</v>
      </c>
      <c r="H28" s="105"/>
      <c r="I28" s="113">
        <v>4313650</v>
      </c>
      <c r="J28" s="105"/>
      <c r="K28" s="113">
        <v>4313650</v>
      </c>
      <c r="L28" s="105"/>
      <c r="M28" s="113">
        <v>3604345.75</v>
      </c>
      <c r="N28" s="105"/>
      <c r="O28" s="108">
        <f>M28/G28</f>
        <v>1.1040818499524547</v>
      </c>
      <c r="P28" s="107"/>
      <c r="Q28" s="108">
        <f t="shared" si="0"/>
        <v>0.83556750084035558</v>
      </c>
      <c r="R28" s="107"/>
    </row>
    <row r="29" spans="1:18" s="19" customFormat="1" x14ac:dyDescent="0.25">
      <c r="A29" s="109" t="s">
        <v>260</v>
      </c>
      <c r="B29" s="63"/>
      <c r="C29" s="63"/>
      <c r="D29" s="63"/>
      <c r="E29" s="63"/>
      <c r="F29" s="63"/>
      <c r="G29" s="110">
        <v>190050.26</v>
      </c>
      <c r="H29" s="105"/>
      <c r="I29" s="110">
        <v>2487253</v>
      </c>
      <c r="J29" s="105"/>
      <c r="K29" s="110">
        <v>2487253</v>
      </c>
      <c r="L29" s="105"/>
      <c r="M29" s="110">
        <v>1883055.86</v>
      </c>
      <c r="N29" s="105"/>
      <c r="O29" s="111">
        <f>M29/G29</f>
        <v>9.9081993363229284</v>
      </c>
      <c r="P29" s="107"/>
      <c r="Q29" s="111">
        <f t="shared" si="0"/>
        <v>0.75708255653928258</v>
      </c>
      <c r="R29" s="107"/>
    </row>
    <row r="30" spans="1:18" s="19" customFormat="1" x14ac:dyDescent="0.25">
      <c r="A30" s="109" t="s">
        <v>261</v>
      </c>
      <c r="B30" s="63"/>
      <c r="C30" s="63"/>
      <c r="D30" s="63"/>
      <c r="E30" s="63"/>
      <c r="F30" s="63"/>
      <c r="G30" s="110">
        <v>2959521.14</v>
      </c>
      <c r="H30" s="105"/>
      <c r="I30" s="110">
        <v>1650000</v>
      </c>
      <c r="J30" s="105"/>
      <c r="K30" s="110">
        <v>1650000</v>
      </c>
      <c r="L30" s="105"/>
      <c r="M30" s="110">
        <v>1544911.61</v>
      </c>
      <c r="N30" s="105"/>
      <c r="O30" s="111">
        <f>M30/G30</f>
        <v>0.52201404785370109</v>
      </c>
      <c r="P30" s="107"/>
      <c r="Q30" s="111">
        <f t="shared" si="0"/>
        <v>0.93631006666666672</v>
      </c>
      <c r="R30" s="107"/>
    </row>
    <row r="31" spans="1:18" s="19" customFormat="1" x14ac:dyDescent="0.25">
      <c r="A31" s="109" t="s">
        <v>262</v>
      </c>
      <c r="B31" s="63"/>
      <c r="C31" s="63"/>
      <c r="D31" s="63"/>
      <c r="E31" s="63"/>
      <c r="F31" s="63"/>
      <c r="G31" s="110">
        <v>0</v>
      </c>
      <c r="H31" s="105"/>
      <c r="I31" s="110">
        <v>176397</v>
      </c>
      <c r="J31" s="105"/>
      <c r="K31" s="110">
        <v>176397</v>
      </c>
      <c r="L31" s="105"/>
      <c r="M31" s="110">
        <v>176378.28</v>
      </c>
      <c r="N31" s="105"/>
      <c r="O31" s="111">
        <v>0</v>
      </c>
      <c r="P31" s="107"/>
      <c r="Q31" s="111">
        <f t="shared" si="0"/>
        <v>0.99989387574618616</v>
      </c>
      <c r="R31" s="107"/>
    </row>
    <row r="32" spans="1:18" s="19" customFormat="1" x14ac:dyDescent="0.25">
      <c r="A32" s="109" t="s">
        <v>263</v>
      </c>
      <c r="B32" s="63"/>
      <c r="C32" s="63"/>
      <c r="D32" s="63"/>
      <c r="E32" s="63"/>
      <c r="F32" s="63"/>
      <c r="G32" s="110">
        <v>114992.5</v>
      </c>
      <c r="H32" s="105"/>
      <c r="I32" s="110">
        <v>0</v>
      </c>
      <c r="J32" s="105"/>
      <c r="K32" s="110">
        <v>0</v>
      </c>
      <c r="L32" s="105"/>
      <c r="M32" s="110">
        <v>0</v>
      </c>
      <c r="N32" s="105"/>
      <c r="O32" s="111">
        <v>0</v>
      </c>
      <c r="P32" s="107"/>
      <c r="Q32" s="111">
        <v>0</v>
      </c>
      <c r="R32" s="107"/>
    </row>
    <row r="33" spans="1:18" s="19" customFormat="1" x14ac:dyDescent="0.25">
      <c r="A33" s="112" t="s">
        <v>264</v>
      </c>
      <c r="B33" s="63"/>
      <c r="C33" s="63"/>
      <c r="D33" s="63"/>
      <c r="E33" s="63"/>
      <c r="F33" s="63"/>
      <c r="G33" s="113">
        <v>16034602.59</v>
      </c>
      <c r="H33" s="105"/>
      <c r="I33" s="113">
        <v>22987425</v>
      </c>
      <c r="J33" s="105"/>
      <c r="K33" s="113">
        <v>23037356</v>
      </c>
      <c r="L33" s="105"/>
      <c r="M33" s="113">
        <v>21965904.68</v>
      </c>
      <c r="N33" s="105"/>
      <c r="O33" s="108">
        <f t="shared" ref="O33:O38" si="1">M33/G33</f>
        <v>1.3699063981603801</v>
      </c>
      <c r="P33" s="107"/>
      <c r="Q33" s="108">
        <f t="shared" ref="Q33:Q38" si="2">M33/K33</f>
        <v>0.95349069919308449</v>
      </c>
      <c r="R33" s="107"/>
    </row>
    <row r="34" spans="1:18" s="19" customFormat="1" x14ac:dyDescent="0.25">
      <c r="A34" s="109" t="s">
        <v>265</v>
      </c>
      <c r="B34" s="63"/>
      <c r="C34" s="63"/>
      <c r="D34" s="63"/>
      <c r="E34" s="63"/>
      <c r="F34" s="63"/>
      <c r="G34" s="110">
        <v>110000</v>
      </c>
      <c r="H34" s="105"/>
      <c r="I34" s="110">
        <v>7875059</v>
      </c>
      <c r="J34" s="105"/>
      <c r="K34" s="110">
        <v>7875059</v>
      </c>
      <c r="L34" s="105"/>
      <c r="M34" s="110">
        <v>7813616.4100000001</v>
      </c>
      <c r="N34" s="105"/>
      <c r="O34" s="111">
        <f t="shared" si="1"/>
        <v>71.032876454545459</v>
      </c>
      <c r="P34" s="107"/>
      <c r="Q34" s="111">
        <f t="shared" si="2"/>
        <v>0.99219782480359831</v>
      </c>
      <c r="R34" s="107"/>
    </row>
    <row r="35" spans="1:18" s="19" customFormat="1" x14ac:dyDescent="0.25">
      <c r="A35" s="109" t="s">
        <v>266</v>
      </c>
      <c r="B35" s="63"/>
      <c r="C35" s="63"/>
      <c r="D35" s="63"/>
      <c r="E35" s="63"/>
      <c r="F35" s="63"/>
      <c r="G35" s="110">
        <v>8539287.5199999996</v>
      </c>
      <c r="H35" s="105"/>
      <c r="I35" s="110">
        <v>3184142</v>
      </c>
      <c r="J35" s="105"/>
      <c r="K35" s="110">
        <v>3237148</v>
      </c>
      <c r="L35" s="105"/>
      <c r="M35" s="110">
        <v>3177890.58</v>
      </c>
      <c r="N35" s="105"/>
      <c r="O35" s="111">
        <f t="shared" si="1"/>
        <v>0.37214938278597748</v>
      </c>
      <c r="P35" s="107"/>
      <c r="Q35" s="111">
        <f t="shared" si="2"/>
        <v>0.98169455953203255</v>
      </c>
      <c r="R35" s="107"/>
    </row>
    <row r="36" spans="1:18" s="19" customFormat="1" x14ac:dyDescent="0.25">
      <c r="A36" s="109" t="s">
        <v>267</v>
      </c>
      <c r="B36" s="63"/>
      <c r="C36" s="63"/>
      <c r="D36" s="63"/>
      <c r="E36" s="63"/>
      <c r="F36" s="63"/>
      <c r="G36" s="110">
        <v>737563.61</v>
      </c>
      <c r="H36" s="105"/>
      <c r="I36" s="110">
        <v>1412954</v>
      </c>
      <c r="J36" s="105"/>
      <c r="K36" s="110">
        <v>1437644</v>
      </c>
      <c r="L36" s="105"/>
      <c r="M36" s="110">
        <v>1437429.36</v>
      </c>
      <c r="N36" s="105"/>
      <c r="O36" s="111">
        <f t="shared" si="1"/>
        <v>1.9488886660229889</v>
      </c>
      <c r="P36" s="107"/>
      <c r="Q36" s="111">
        <f t="shared" si="2"/>
        <v>0.99985070017333921</v>
      </c>
      <c r="R36" s="107"/>
    </row>
    <row r="37" spans="1:18" s="19" customFormat="1" x14ac:dyDescent="0.25">
      <c r="A37" s="109" t="s">
        <v>268</v>
      </c>
      <c r="B37" s="63"/>
      <c r="C37" s="63"/>
      <c r="D37" s="63"/>
      <c r="E37" s="63"/>
      <c r="F37" s="63"/>
      <c r="G37" s="110">
        <v>6647751.46</v>
      </c>
      <c r="H37" s="105"/>
      <c r="I37" s="110">
        <v>10515270</v>
      </c>
      <c r="J37" s="105"/>
      <c r="K37" s="110">
        <v>10487505</v>
      </c>
      <c r="L37" s="105"/>
      <c r="M37" s="110">
        <v>9536968.3300000001</v>
      </c>
      <c r="N37" s="105"/>
      <c r="O37" s="111">
        <f t="shared" si="1"/>
        <v>1.4346156572466082</v>
      </c>
      <c r="P37" s="107"/>
      <c r="Q37" s="111">
        <f t="shared" si="2"/>
        <v>0.90936484225752456</v>
      </c>
      <c r="R37" s="107"/>
    </row>
    <row r="38" spans="1:18" s="19" customFormat="1" x14ac:dyDescent="0.25">
      <c r="A38" s="112" t="s">
        <v>269</v>
      </c>
      <c r="B38" s="63"/>
      <c r="C38" s="63"/>
      <c r="D38" s="63"/>
      <c r="E38" s="63"/>
      <c r="F38" s="63"/>
      <c r="G38" s="113">
        <v>20000</v>
      </c>
      <c r="H38" s="105"/>
      <c r="I38" s="113">
        <v>30000</v>
      </c>
      <c r="J38" s="105"/>
      <c r="K38" s="113">
        <v>30000</v>
      </c>
      <c r="L38" s="105"/>
      <c r="M38" s="113">
        <v>17412.8</v>
      </c>
      <c r="N38" s="105"/>
      <c r="O38" s="108">
        <f t="shared" si="1"/>
        <v>0.87063999999999997</v>
      </c>
      <c r="P38" s="107"/>
      <c r="Q38" s="108">
        <f t="shared" si="2"/>
        <v>0.58042666666666665</v>
      </c>
      <c r="R38" s="107"/>
    </row>
    <row r="39" spans="1:18" s="19" customFormat="1" x14ac:dyDescent="0.25">
      <c r="A39" s="109" t="s">
        <v>270</v>
      </c>
      <c r="B39" s="63"/>
      <c r="C39" s="63"/>
      <c r="D39" s="63"/>
      <c r="E39" s="63"/>
      <c r="F39" s="63"/>
      <c r="G39" s="110">
        <v>20000</v>
      </c>
      <c r="H39" s="105"/>
      <c r="I39" s="110">
        <v>30000</v>
      </c>
      <c r="J39" s="105"/>
      <c r="K39" s="110">
        <v>30000</v>
      </c>
      <c r="L39" s="105"/>
      <c r="M39" s="110">
        <v>17412.8</v>
      </c>
      <c r="N39" s="105"/>
      <c r="O39" s="114">
        <v>87.06</v>
      </c>
      <c r="P39" s="105"/>
      <c r="Q39" s="114">
        <v>58.04</v>
      </c>
      <c r="R39" s="105"/>
    </row>
    <row r="40" spans="1:18" s="19" customFormat="1" x14ac:dyDescent="0.25">
      <c r="A40" s="112" t="s">
        <v>271</v>
      </c>
      <c r="B40" s="63"/>
      <c r="C40" s="63"/>
      <c r="D40" s="63"/>
      <c r="E40" s="63"/>
      <c r="F40" s="63"/>
      <c r="G40" s="113">
        <v>9316421.2899999991</v>
      </c>
      <c r="H40" s="105"/>
      <c r="I40" s="113">
        <v>27379698</v>
      </c>
      <c r="J40" s="105"/>
      <c r="K40" s="113">
        <v>27396527</v>
      </c>
      <c r="L40" s="105"/>
      <c r="M40" s="113">
        <f>M41+M42+M43+M44</f>
        <v>15080561.010000002</v>
      </c>
      <c r="N40" s="105"/>
      <c r="O40" s="108">
        <f>M40/G40</f>
        <v>1.618707499432972</v>
      </c>
      <c r="P40" s="107"/>
      <c r="Q40" s="108">
        <f t="shared" ref="Q40:Q48" si="3">M40/K40</f>
        <v>0.55045520952345539</v>
      </c>
      <c r="R40" s="107"/>
    </row>
    <row r="41" spans="1:18" s="19" customFormat="1" x14ac:dyDescent="0.25">
      <c r="A41" s="109" t="s">
        <v>272</v>
      </c>
      <c r="B41" s="63"/>
      <c r="C41" s="63"/>
      <c r="D41" s="63"/>
      <c r="E41" s="63"/>
      <c r="F41" s="63"/>
      <c r="G41" s="110">
        <v>1639843.62</v>
      </c>
      <c r="H41" s="105"/>
      <c r="I41" s="110">
        <v>2096204</v>
      </c>
      <c r="J41" s="105"/>
      <c r="K41" s="110">
        <v>2085520</v>
      </c>
      <c r="L41" s="105"/>
      <c r="M41" s="110">
        <v>2022211.16</v>
      </c>
      <c r="N41" s="105"/>
      <c r="O41" s="111">
        <f>M41/G41</f>
        <v>1.2331731729395026</v>
      </c>
      <c r="P41" s="107"/>
      <c r="Q41" s="111">
        <f t="shared" si="3"/>
        <v>0.96964361885764694</v>
      </c>
      <c r="R41" s="107"/>
    </row>
    <row r="42" spans="1:18" s="19" customFormat="1" x14ac:dyDescent="0.25">
      <c r="A42" s="109" t="s">
        <v>273</v>
      </c>
      <c r="B42" s="63"/>
      <c r="C42" s="63"/>
      <c r="D42" s="63"/>
      <c r="E42" s="63"/>
      <c r="F42" s="63"/>
      <c r="G42" s="110">
        <v>7385058.0700000003</v>
      </c>
      <c r="H42" s="105"/>
      <c r="I42" s="110">
        <v>24649994</v>
      </c>
      <c r="J42" s="105"/>
      <c r="K42" s="110">
        <v>24677507</v>
      </c>
      <c r="L42" s="105"/>
      <c r="M42" s="110">
        <v>12506836.07</v>
      </c>
      <c r="N42" s="105"/>
      <c r="O42" s="111">
        <f>M42/G42</f>
        <v>1.6935325289866001</v>
      </c>
      <c r="P42" s="107"/>
      <c r="Q42" s="111">
        <f t="shared" si="3"/>
        <v>0.50681116492034628</v>
      </c>
      <c r="R42" s="107"/>
    </row>
    <row r="43" spans="1:18" s="19" customFormat="1" x14ac:dyDescent="0.25">
      <c r="A43" s="109" t="s">
        <v>274</v>
      </c>
      <c r="B43" s="63"/>
      <c r="C43" s="63"/>
      <c r="D43" s="63"/>
      <c r="E43" s="63"/>
      <c r="F43" s="63"/>
      <c r="G43" s="110">
        <v>0</v>
      </c>
      <c r="H43" s="105"/>
      <c r="I43" s="110">
        <v>59500</v>
      </c>
      <c r="J43" s="105"/>
      <c r="K43" s="110">
        <v>59500</v>
      </c>
      <c r="L43" s="105"/>
      <c r="M43" s="110">
        <v>43603.48</v>
      </c>
      <c r="N43" s="105"/>
      <c r="O43" s="111">
        <v>0</v>
      </c>
      <c r="P43" s="107"/>
      <c r="Q43" s="111">
        <f t="shared" si="3"/>
        <v>0.73283159663865549</v>
      </c>
      <c r="R43" s="107"/>
    </row>
    <row r="44" spans="1:18" s="19" customFormat="1" x14ac:dyDescent="0.25">
      <c r="A44" s="109" t="s">
        <v>275</v>
      </c>
      <c r="B44" s="63"/>
      <c r="C44" s="63"/>
      <c r="D44" s="63"/>
      <c r="E44" s="63"/>
      <c r="F44" s="63"/>
      <c r="G44" s="110">
        <v>291519.59999999998</v>
      </c>
      <c r="H44" s="105"/>
      <c r="I44" s="110">
        <v>574000</v>
      </c>
      <c r="J44" s="105"/>
      <c r="K44" s="110">
        <v>574000</v>
      </c>
      <c r="L44" s="105"/>
      <c r="M44" s="110">
        <v>507910.3</v>
      </c>
      <c r="N44" s="105"/>
      <c r="O44" s="111">
        <f>M44/G44</f>
        <v>1.7422852528612143</v>
      </c>
      <c r="P44" s="107"/>
      <c r="Q44" s="111">
        <f t="shared" si="3"/>
        <v>0.8848611498257839</v>
      </c>
      <c r="R44" s="107"/>
    </row>
    <row r="45" spans="1:18" s="19" customFormat="1" x14ac:dyDescent="0.25">
      <c r="A45" s="112" t="s">
        <v>276</v>
      </c>
      <c r="B45" s="63"/>
      <c r="C45" s="63"/>
      <c r="D45" s="63"/>
      <c r="E45" s="63"/>
      <c r="F45" s="63"/>
      <c r="G45" s="113">
        <v>9101641.3499999996</v>
      </c>
      <c r="H45" s="105"/>
      <c r="I45" s="113">
        <v>14305868</v>
      </c>
      <c r="J45" s="105"/>
      <c r="K45" s="113">
        <v>14305868</v>
      </c>
      <c r="L45" s="105"/>
      <c r="M45" s="113">
        <f>M46+M47+M48+M49+M50</f>
        <v>12880592.34</v>
      </c>
      <c r="N45" s="105"/>
      <c r="O45" s="108">
        <f>M45/G45</f>
        <v>1.4151944517128221</v>
      </c>
      <c r="P45" s="107"/>
      <c r="Q45" s="108">
        <f t="shared" si="3"/>
        <v>0.90037125604681933</v>
      </c>
      <c r="R45" s="107"/>
    </row>
    <row r="46" spans="1:18" s="19" customFormat="1" x14ac:dyDescent="0.25">
      <c r="A46" s="109" t="s">
        <v>277</v>
      </c>
      <c r="B46" s="63"/>
      <c r="C46" s="63"/>
      <c r="D46" s="63"/>
      <c r="E46" s="63"/>
      <c r="F46" s="63"/>
      <c r="G46" s="110">
        <v>6487161.1699999999</v>
      </c>
      <c r="H46" s="105"/>
      <c r="I46" s="110">
        <v>9649633</v>
      </c>
      <c r="J46" s="105"/>
      <c r="K46" s="110">
        <v>9649633</v>
      </c>
      <c r="L46" s="105"/>
      <c r="M46" s="110">
        <v>8944477.5999999996</v>
      </c>
      <c r="N46" s="105"/>
      <c r="O46" s="111">
        <f>M46/G46</f>
        <v>1.3787968828898387</v>
      </c>
      <c r="P46" s="107"/>
      <c r="Q46" s="111">
        <f t="shared" si="3"/>
        <v>0.92692412239926636</v>
      </c>
      <c r="R46" s="107"/>
    </row>
    <row r="47" spans="1:18" s="19" customFormat="1" x14ac:dyDescent="0.25">
      <c r="A47" s="109" t="s">
        <v>278</v>
      </c>
      <c r="B47" s="63"/>
      <c r="C47" s="63"/>
      <c r="D47" s="63"/>
      <c r="E47" s="63"/>
      <c r="F47" s="63"/>
      <c r="G47" s="110">
        <v>1350415.76</v>
      </c>
      <c r="H47" s="105"/>
      <c r="I47" s="110">
        <v>2108807</v>
      </c>
      <c r="J47" s="105"/>
      <c r="K47" s="110">
        <v>2108807</v>
      </c>
      <c r="L47" s="105"/>
      <c r="M47" s="110">
        <v>1642770.66</v>
      </c>
      <c r="N47" s="105"/>
      <c r="O47" s="111">
        <f>M47/G47</f>
        <v>1.216492511906111</v>
      </c>
      <c r="P47" s="107"/>
      <c r="Q47" s="111">
        <f t="shared" si="3"/>
        <v>0.77900474533705544</v>
      </c>
      <c r="R47" s="107"/>
    </row>
    <row r="48" spans="1:18" s="19" customFormat="1" x14ac:dyDescent="0.25">
      <c r="A48" s="109" t="s">
        <v>279</v>
      </c>
      <c r="B48" s="63"/>
      <c r="C48" s="63"/>
      <c r="D48" s="63"/>
      <c r="E48" s="63"/>
      <c r="F48" s="63"/>
      <c r="G48" s="110">
        <v>1264064.42</v>
      </c>
      <c r="H48" s="105"/>
      <c r="I48" s="110">
        <v>1296385</v>
      </c>
      <c r="J48" s="105"/>
      <c r="K48" s="110">
        <v>1296385</v>
      </c>
      <c r="L48" s="105"/>
      <c r="M48" s="110">
        <v>1103784.3</v>
      </c>
      <c r="N48" s="105"/>
      <c r="O48" s="111">
        <f>M48/G48</f>
        <v>0.87320256985003986</v>
      </c>
      <c r="P48" s="107"/>
      <c r="Q48" s="111">
        <f t="shared" si="3"/>
        <v>0.85143248340577837</v>
      </c>
      <c r="R48" s="107"/>
    </row>
    <row r="49" spans="1:18" s="19" customFormat="1" x14ac:dyDescent="0.25">
      <c r="A49" s="109" t="s">
        <v>280</v>
      </c>
      <c r="B49" s="63"/>
      <c r="C49" s="63"/>
      <c r="D49" s="63"/>
      <c r="E49" s="63"/>
      <c r="F49" s="63"/>
      <c r="G49" s="110">
        <v>0</v>
      </c>
      <c r="H49" s="105"/>
      <c r="I49" s="110">
        <v>37500</v>
      </c>
      <c r="J49" s="105"/>
      <c r="K49" s="110">
        <v>37500</v>
      </c>
      <c r="L49" s="105"/>
      <c r="M49" s="110">
        <v>37500</v>
      </c>
      <c r="N49" s="105"/>
      <c r="O49" s="111">
        <v>0</v>
      </c>
      <c r="P49" s="107"/>
      <c r="Q49" s="111">
        <v>1</v>
      </c>
      <c r="R49" s="107"/>
    </row>
    <row r="50" spans="1:18" s="19" customFormat="1" x14ac:dyDescent="0.25">
      <c r="A50" s="109" t="s">
        <v>281</v>
      </c>
      <c r="B50" s="63"/>
      <c r="C50" s="63"/>
      <c r="D50" s="63"/>
      <c r="E50" s="63"/>
      <c r="F50" s="63"/>
      <c r="G50" s="110">
        <v>0</v>
      </c>
      <c r="H50" s="105"/>
      <c r="I50" s="110">
        <v>1213543</v>
      </c>
      <c r="J50" s="105"/>
      <c r="K50" s="110">
        <v>1213543</v>
      </c>
      <c r="L50" s="105"/>
      <c r="M50" s="110">
        <v>1152059.78</v>
      </c>
      <c r="N50" s="105"/>
      <c r="O50" s="111">
        <v>0</v>
      </c>
      <c r="P50" s="107"/>
      <c r="Q50" s="111">
        <f>M50/K50</f>
        <v>0.94933577137357306</v>
      </c>
      <c r="R50" s="107"/>
    </row>
    <row r="51" spans="1:18" s="19" customFormat="1" x14ac:dyDescent="0.25">
      <c r="A51" s="112" t="s">
        <v>282</v>
      </c>
      <c r="B51" s="63"/>
      <c r="C51" s="63"/>
      <c r="D51" s="63"/>
      <c r="E51" s="63"/>
      <c r="F51" s="63"/>
      <c r="G51" s="113">
        <v>3820765.54</v>
      </c>
      <c r="H51" s="105"/>
      <c r="I51" s="113">
        <v>16678058</v>
      </c>
      <c r="J51" s="105"/>
      <c r="K51" s="113">
        <v>16678058</v>
      </c>
      <c r="L51" s="105"/>
      <c r="M51" s="113">
        <v>9324527.9499999993</v>
      </c>
      <c r="N51" s="105"/>
      <c r="O51" s="108">
        <f>M51/G51</f>
        <v>2.4404868219157985</v>
      </c>
      <c r="P51" s="107"/>
      <c r="Q51" s="108">
        <f>M51/K51</f>
        <v>0.55908955047404196</v>
      </c>
      <c r="R51" s="107"/>
    </row>
    <row r="52" spans="1:18" s="19" customFormat="1" x14ac:dyDescent="0.25">
      <c r="A52" s="109" t="s">
        <v>283</v>
      </c>
      <c r="B52" s="63"/>
      <c r="C52" s="63"/>
      <c r="D52" s="63"/>
      <c r="E52" s="63"/>
      <c r="F52" s="63"/>
      <c r="G52" s="110">
        <v>8574.35</v>
      </c>
      <c r="H52" s="105"/>
      <c r="I52" s="110">
        <v>527382</v>
      </c>
      <c r="J52" s="105"/>
      <c r="K52" s="110">
        <v>527382</v>
      </c>
      <c r="L52" s="105"/>
      <c r="M52" s="110">
        <v>277620.28999999998</v>
      </c>
      <c r="N52" s="105"/>
      <c r="O52" s="111">
        <f>M52/G52</f>
        <v>32.377998332235094</v>
      </c>
      <c r="P52" s="107"/>
      <c r="Q52" s="111">
        <f>M52/K52</f>
        <v>0.52641214527609959</v>
      </c>
      <c r="R52" s="107"/>
    </row>
    <row r="53" spans="1:18" s="19" customFormat="1" x14ac:dyDescent="0.25">
      <c r="A53" s="109" t="s">
        <v>284</v>
      </c>
      <c r="B53" s="63"/>
      <c r="C53" s="63"/>
      <c r="D53" s="63"/>
      <c r="E53" s="63"/>
      <c r="F53" s="63"/>
      <c r="G53" s="110">
        <v>1640213.44</v>
      </c>
      <c r="H53" s="105"/>
      <c r="I53" s="110">
        <v>12967994</v>
      </c>
      <c r="J53" s="105"/>
      <c r="K53" s="110">
        <v>12967994</v>
      </c>
      <c r="L53" s="105"/>
      <c r="M53" s="110">
        <v>6708432</v>
      </c>
      <c r="N53" s="105"/>
      <c r="O53" s="111">
        <f>M53/G53</f>
        <v>4.0899750217874082</v>
      </c>
      <c r="P53" s="107"/>
      <c r="Q53" s="111">
        <f>M53/K53</f>
        <v>0.51730684020982731</v>
      </c>
      <c r="R53" s="107"/>
    </row>
    <row r="54" spans="1:18" s="19" customFormat="1" x14ac:dyDescent="0.25">
      <c r="A54" s="109" t="s">
        <v>285</v>
      </c>
      <c r="B54" s="63"/>
      <c r="C54" s="63"/>
      <c r="D54" s="63"/>
      <c r="E54" s="63"/>
      <c r="F54" s="63"/>
      <c r="G54" s="110">
        <v>1543679.57</v>
      </c>
      <c r="H54" s="105"/>
      <c r="I54" s="110">
        <v>2432832</v>
      </c>
      <c r="J54" s="105"/>
      <c r="K54" s="110">
        <v>2440172</v>
      </c>
      <c r="L54" s="105"/>
      <c r="M54" s="110">
        <v>1662887.32</v>
      </c>
      <c r="N54" s="105"/>
      <c r="O54" s="111">
        <f>M54/G54</f>
        <v>1.0772231182667009</v>
      </c>
      <c r="P54" s="107"/>
      <c r="Q54" s="111">
        <f>M54/K54</f>
        <v>0.68146315915435474</v>
      </c>
      <c r="R54" s="107"/>
    </row>
    <row r="55" spans="1:18" s="19" customFormat="1" x14ac:dyDescent="0.25">
      <c r="A55" s="109" t="s">
        <v>286</v>
      </c>
      <c r="B55" s="63"/>
      <c r="C55" s="63"/>
      <c r="D55" s="63"/>
      <c r="E55" s="63"/>
      <c r="F55" s="63"/>
      <c r="G55" s="110">
        <v>177493.75</v>
      </c>
      <c r="H55" s="105"/>
      <c r="I55" s="110">
        <v>0</v>
      </c>
      <c r="J55" s="105"/>
      <c r="K55" s="110">
        <v>0</v>
      </c>
      <c r="L55" s="105"/>
      <c r="M55" s="110">
        <v>0</v>
      </c>
      <c r="N55" s="105"/>
      <c r="O55" s="111">
        <v>0</v>
      </c>
      <c r="P55" s="107"/>
      <c r="Q55" s="111">
        <v>0</v>
      </c>
      <c r="R55" s="107"/>
    </row>
    <row r="56" spans="1:18" s="19" customFormat="1" x14ac:dyDescent="0.25">
      <c r="A56" s="109" t="s">
        <v>287</v>
      </c>
      <c r="B56" s="63"/>
      <c r="C56" s="63"/>
      <c r="D56" s="63"/>
      <c r="E56" s="63"/>
      <c r="F56" s="63"/>
      <c r="G56" s="110">
        <v>0</v>
      </c>
      <c r="H56" s="105"/>
      <c r="I56" s="110">
        <v>386850</v>
      </c>
      <c r="J56" s="105"/>
      <c r="K56" s="110">
        <v>379510</v>
      </c>
      <c r="L56" s="105"/>
      <c r="M56" s="110">
        <v>363284.7</v>
      </c>
      <c r="N56" s="105"/>
      <c r="O56" s="111">
        <v>0</v>
      </c>
      <c r="P56" s="107"/>
      <c r="Q56" s="111">
        <f>M56/K56</f>
        <v>0.95724671286659113</v>
      </c>
      <c r="R56" s="107"/>
    </row>
    <row r="57" spans="1:18" s="19" customFormat="1" x14ac:dyDescent="0.25">
      <c r="A57" s="109" t="s">
        <v>288</v>
      </c>
      <c r="B57" s="63"/>
      <c r="C57" s="63"/>
      <c r="D57" s="63"/>
      <c r="E57" s="63"/>
      <c r="F57" s="63"/>
      <c r="G57" s="110">
        <v>450804.43</v>
      </c>
      <c r="H57" s="105"/>
      <c r="I57" s="110">
        <v>363000</v>
      </c>
      <c r="J57" s="105"/>
      <c r="K57" s="110">
        <v>363000</v>
      </c>
      <c r="L57" s="105"/>
      <c r="M57" s="110">
        <v>312303.64</v>
      </c>
      <c r="N57" s="105"/>
      <c r="O57" s="111">
        <f>M57/G57</f>
        <v>0.69276967841686921</v>
      </c>
      <c r="P57" s="107"/>
      <c r="Q57" s="111">
        <f>M57/K57</f>
        <v>0.86034060606060614</v>
      </c>
      <c r="R57" s="107"/>
    </row>
    <row r="58" spans="1:18" s="19" customFormat="1" x14ac:dyDescent="0.25"/>
  </sheetData>
  <mergeCells count="357">
    <mergeCell ref="Q57:R57"/>
    <mergeCell ref="A57:F57"/>
    <mergeCell ref="G57:H57"/>
    <mergeCell ref="I57:J57"/>
    <mergeCell ref="K57:L57"/>
    <mergeCell ref="M57:N57"/>
    <mergeCell ref="O57:P57"/>
    <mergeCell ref="Q55:R55"/>
    <mergeCell ref="A56:F56"/>
    <mergeCell ref="G56:H56"/>
    <mergeCell ref="I56:J56"/>
    <mergeCell ref="K56:L56"/>
    <mergeCell ref="M56:N56"/>
    <mergeCell ref="O56:P56"/>
    <mergeCell ref="Q56:R56"/>
    <mergeCell ref="A55:F55"/>
    <mergeCell ref="G55:H55"/>
    <mergeCell ref="I55:J55"/>
    <mergeCell ref="K55:L55"/>
    <mergeCell ref="M55:N55"/>
    <mergeCell ref="O55:P55"/>
    <mergeCell ref="Q53:R53"/>
    <mergeCell ref="A54:F54"/>
    <mergeCell ref="G54:H54"/>
    <mergeCell ref="I54:J54"/>
    <mergeCell ref="K54:L54"/>
    <mergeCell ref="M54:N54"/>
    <mergeCell ref="O54:P54"/>
    <mergeCell ref="Q54:R54"/>
    <mergeCell ref="A53:F53"/>
    <mergeCell ref="G53:H53"/>
    <mergeCell ref="I53:J53"/>
    <mergeCell ref="K53:L53"/>
    <mergeCell ref="M53:N53"/>
    <mergeCell ref="O53:P53"/>
    <mergeCell ref="Q51:R51"/>
    <mergeCell ref="A52:F52"/>
    <mergeCell ref="G52:H52"/>
    <mergeCell ref="I52:J52"/>
    <mergeCell ref="K52:L52"/>
    <mergeCell ref="M52:N52"/>
    <mergeCell ref="O52:P52"/>
    <mergeCell ref="Q52:R52"/>
    <mergeCell ref="A51:F51"/>
    <mergeCell ref="G51:H51"/>
    <mergeCell ref="I51:J51"/>
    <mergeCell ref="K51:L51"/>
    <mergeCell ref="M51:N51"/>
    <mergeCell ref="O51:P51"/>
    <mergeCell ref="Q49:R49"/>
    <mergeCell ref="A50:F50"/>
    <mergeCell ref="G50:H50"/>
    <mergeCell ref="I50:J50"/>
    <mergeCell ref="K50:L50"/>
    <mergeCell ref="M50:N50"/>
    <mergeCell ref="O50:P50"/>
    <mergeCell ref="Q50:R50"/>
    <mergeCell ref="A49:F49"/>
    <mergeCell ref="G49:H49"/>
    <mergeCell ref="I49:J49"/>
    <mergeCell ref="K49:L49"/>
    <mergeCell ref="M49:N49"/>
    <mergeCell ref="O49:P49"/>
    <mergeCell ref="Q47:R47"/>
    <mergeCell ref="A48:F48"/>
    <mergeCell ref="G48:H48"/>
    <mergeCell ref="I48:J48"/>
    <mergeCell ref="K48:L48"/>
    <mergeCell ref="M48:N48"/>
    <mergeCell ref="O48:P48"/>
    <mergeCell ref="Q48:R48"/>
    <mergeCell ref="A47:F47"/>
    <mergeCell ref="G47:H47"/>
    <mergeCell ref="I47:J47"/>
    <mergeCell ref="K47:L47"/>
    <mergeCell ref="M47:N47"/>
    <mergeCell ref="O47:P47"/>
    <mergeCell ref="Q45:R45"/>
    <mergeCell ref="A46:F46"/>
    <mergeCell ref="G46:H46"/>
    <mergeCell ref="I46:J46"/>
    <mergeCell ref="K46:L46"/>
    <mergeCell ref="M46:N46"/>
    <mergeCell ref="O46:P46"/>
    <mergeCell ref="Q46:R46"/>
    <mergeCell ref="A45:F45"/>
    <mergeCell ref="G45:H45"/>
    <mergeCell ref="I45:J45"/>
    <mergeCell ref="K45:L45"/>
    <mergeCell ref="M45:N45"/>
    <mergeCell ref="O45:P45"/>
    <mergeCell ref="Q43:R43"/>
    <mergeCell ref="A44:F44"/>
    <mergeCell ref="G44:H44"/>
    <mergeCell ref="I44:J44"/>
    <mergeCell ref="K44:L44"/>
    <mergeCell ref="M44:N44"/>
    <mergeCell ref="O44:P44"/>
    <mergeCell ref="Q44:R44"/>
    <mergeCell ref="A43:F43"/>
    <mergeCell ref="G43:H43"/>
    <mergeCell ref="I43:J43"/>
    <mergeCell ref="K43:L43"/>
    <mergeCell ref="M43:N43"/>
    <mergeCell ref="O43:P43"/>
    <mergeCell ref="Q41:R41"/>
    <mergeCell ref="A42:F42"/>
    <mergeCell ref="G42:H42"/>
    <mergeCell ref="I42:J42"/>
    <mergeCell ref="K42:L42"/>
    <mergeCell ref="M42:N42"/>
    <mergeCell ref="O42:P42"/>
    <mergeCell ref="Q42:R42"/>
    <mergeCell ref="A41:F41"/>
    <mergeCell ref="G41:H41"/>
    <mergeCell ref="I41:J41"/>
    <mergeCell ref="K41:L41"/>
    <mergeCell ref="M41:N41"/>
    <mergeCell ref="O41:P41"/>
    <mergeCell ref="Q39:R39"/>
    <mergeCell ref="A40:F40"/>
    <mergeCell ref="G40:H40"/>
    <mergeCell ref="I40:J40"/>
    <mergeCell ref="K40:L40"/>
    <mergeCell ref="M40:N40"/>
    <mergeCell ref="O40:P40"/>
    <mergeCell ref="Q40:R40"/>
    <mergeCell ref="A39:F39"/>
    <mergeCell ref="G39:H39"/>
    <mergeCell ref="I39:J39"/>
    <mergeCell ref="K39:L39"/>
    <mergeCell ref="M39:N39"/>
    <mergeCell ref="O39:P39"/>
    <mergeCell ref="Q37:R37"/>
    <mergeCell ref="A38:F38"/>
    <mergeCell ref="G38:H38"/>
    <mergeCell ref="I38:J38"/>
    <mergeCell ref="K38:L38"/>
    <mergeCell ref="M38:N38"/>
    <mergeCell ref="O38:P38"/>
    <mergeCell ref="Q38:R38"/>
    <mergeCell ref="A37:F37"/>
    <mergeCell ref="G37:H37"/>
    <mergeCell ref="I37:J37"/>
    <mergeCell ref="K37:L37"/>
    <mergeCell ref="M37:N37"/>
    <mergeCell ref="O37:P37"/>
    <mergeCell ref="Q35:R35"/>
    <mergeCell ref="A36:F36"/>
    <mergeCell ref="G36:H36"/>
    <mergeCell ref="I36:J36"/>
    <mergeCell ref="K36:L36"/>
    <mergeCell ref="M36:N36"/>
    <mergeCell ref="O36:P36"/>
    <mergeCell ref="Q36:R36"/>
    <mergeCell ref="A35:F35"/>
    <mergeCell ref="G35:H35"/>
    <mergeCell ref="I35:J35"/>
    <mergeCell ref="K35:L35"/>
    <mergeCell ref="M35:N35"/>
    <mergeCell ref="O35:P35"/>
    <mergeCell ref="Q33:R33"/>
    <mergeCell ref="A34:F34"/>
    <mergeCell ref="G34:H34"/>
    <mergeCell ref="I34:J34"/>
    <mergeCell ref="K34:L34"/>
    <mergeCell ref="M34:N34"/>
    <mergeCell ref="O34:P34"/>
    <mergeCell ref="Q34:R34"/>
    <mergeCell ref="A33:F33"/>
    <mergeCell ref="G33:H33"/>
    <mergeCell ref="I33:J33"/>
    <mergeCell ref="K33:L33"/>
    <mergeCell ref="M33:N33"/>
    <mergeCell ref="O33:P33"/>
    <mergeCell ref="Q31:R31"/>
    <mergeCell ref="A32:F32"/>
    <mergeCell ref="G32:H32"/>
    <mergeCell ref="I32:J32"/>
    <mergeCell ref="K32:L32"/>
    <mergeCell ref="M32:N32"/>
    <mergeCell ref="O32:P32"/>
    <mergeCell ref="Q32:R32"/>
    <mergeCell ref="A31:F31"/>
    <mergeCell ref="G31:H31"/>
    <mergeCell ref="I31:J31"/>
    <mergeCell ref="K31:L31"/>
    <mergeCell ref="M31:N31"/>
    <mergeCell ref="O31:P31"/>
    <mergeCell ref="Q29:R29"/>
    <mergeCell ref="A30:F30"/>
    <mergeCell ref="G30:H30"/>
    <mergeCell ref="I30:J30"/>
    <mergeCell ref="K30:L30"/>
    <mergeCell ref="M30:N30"/>
    <mergeCell ref="O30:P30"/>
    <mergeCell ref="Q30:R30"/>
    <mergeCell ref="A29:F29"/>
    <mergeCell ref="G29:H29"/>
    <mergeCell ref="I29:J29"/>
    <mergeCell ref="K29:L29"/>
    <mergeCell ref="M29:N29"/>
    <mergeCell ref="O29:P29"/>
    <mergeCell ref="Q27:R27"/>
    <mergeCell ref="A28:F28"/>
    <mergeCell ref="G28:H28"/>
    <mergeCell ref="I28:J28"/>
    <mergeCell ref="K28:L28"/>
    <mergeCell ref="M28:N28"/>
    <mergeCell ref="O28:P28"/>
    <mergeCell ref="Q28:R28"/>
    <mergeCell ref="A27:F27"/>
    <mergeCell ref="G27:H27"/>
    <mergeCell ref="I27:J27"/>
    <mergeCell ref="K27:L27"/>
    <mergeCell ref="M27:N27"/>
    <mergeCell ref="O27:P27"/>
    <mergeCell ref="Q25:R25"/>
    <mergeCell ref="A26:F26"/>
    <mergeCell ref="G26:H26"/>
    <mergeCell ref="I26:J26"/>
    <mergeCell ref="K26:L26"/>
    <mergeCell ref="M26:N26"/>
    <mergeCell ref="O26:P26"/>
    <mergeCell ref="Q26:R26"/>
    <mergeCell ref="A25:F25"/>
    <mergeCell ref="G25:H25"/>
    <mergeCell ref="I25:J25"/>
    <mergeCell ref="K25:L25"/>
    <mergeCell ref="M25:N25"/>
    <mergeCell ref="O25:P25"/>
    <mergeCell ref="Q23:R23"/>
    <mergeCell ref="A24:F24"/>
    <mergeCell ref="G24:H24"/>
    <mergeCell ref="I24:J24"/>
    <mergeCell ref="K24:L24"/>
    <mergeCell ref="M24:N24"/>
    <mergeCell ref="O24:P24"/>
    <mergeCell ref="Q24:R24"/>
    <mergeCell ref="A23:F23"/>
    <mergeCell ref="G23:H23"/>
    <mergeCell ref="I23:J23"/>
    <mergeCell ref="K23:L23"/>
    <mergeCell ref="M23:N23"/>
    <mergeCell ref="O23:P23"/>
    <mergeCell ref="Q21:R21"/>
    <mergeCell ref="A22:F22"/>
    <mergeCell ref="G22:H22"/>
    <mergeCell ref="I22:J22"/>
    <mergeCell ref="K22:L22"/>
    <mergeCell ref="M22:N22"/>
    <mergeCell ref="O22:P22"/>
    <mergeCell ref="Q22:R22"/>
    <mergeCell ref="A21:F21"/>
    <mergeCell ref="G21:H21"/>
    <mergeCell ref="I21:J21"/>
    <mergeCell ref="K21:L21"/>
    <mergeCell ref="M21:N21"/>
    <mergeCell ref="O21:P21"/>
    <mergeCell ref="Q19:R19"/>
    <mergeCell ref="A20:F20"/>
    <mergeCell ref="G20:H20"/>
    <mergeCell ref="I20:J20"/>
    <mergeCell ref="K20:L20"/>
    <mergeCell ref="M20:N20"/>
    <mergeCell ref="O20:P20"/>
    <mergeCell ref="Q20:R20"/>
    <mergeCell ref="A19:F19"/>
    <mergeCell ref="G19:H19"/>
    <mergeCell ref="I19:J19"/>
    <mergeCell ref="K19:L19"/>
    <mergeCell ref="M19:N19"/>
    <mergeCell ref="O19:P19"/>
    <mergeCell ref="Q17:R17"/>
    <mergeCell ref="A18:F18"/>
    <mergeCell ref="G18:H18"/>
    <mergeCell ref="I18:J18"/>
    <mergeCell ref="K18:L18"/>
    <mergeCell ref="M18:N18"/>
    <mergeCell ref="O18:P18"/>
    <mergeCell ref="Q18:R18"/>
    <mergeCell ref="A17:F17"/>
    <mergeCell ref="G17:H17"/>
    <mergeCell ref="I17:J17"/>
    <mergeCell ref="K17:L17"/>
    <mergeCell ref="M17:N17"/>
    <mergeCell ref="O17:P17"/>
    <mergeCell ref="Q15:R15"/>
    <mergeCell ref="A16:F16"/>
    <mergeCell ref="G16:H16"/>
    <mergeCell ref="I16:J16"/>
    <mergeCell ref="K16:L16"/>
    <mergeCell ref="M16:N16"/>
    <mergeCell ref="O16:P16"/>
    <mergeCell ref="Q16:R16"/>
    <mergeCell ref="A15:F15"/>
    <mergeCell ref="G15:H15"/>
    <mergeCell ref="I15:J15"/>
    <mergeCell ref="K15:L15"/>
    <mergeCell ref="M15:N15"/>
    <mergeCell ref="O15:P15"/>
    <mergeCell ref="Q13:R13"/>
    <mergeCell ref="A14:F14"/>
    <mergeCell ref="G14:H14"/>
    <mergeCell ref="I14:J14"/>
    <mergeCell ref="K14:L14"/>
    <mergeCell ref="M14:N14"/>
    <mergeCell ref="O14:P14"/>
    <mergeCell ref="Q14:R14"/>
    <mergeCell ref="A13:F13"/>
    <mergeCell ref="G13:H13"/>
    <mergeCell ref="I13:J13"/>
    <mergeCell ref="K13:L13"/>
    <mergeCell ref="M13:N13"/>
    <mergeCell ref="O13:P13"/>
    <mergeCell ref="Q11:R11"/>
    <mergeCell ref="A12:F12"/>
    <mergeCell ref="G12:H12"/>
    <mergeCell ref="I12:J12"/>
    <mergeCell ref="K12:L12"/>
    <mergeCell ref="M12:N12"/>
    <mergeCell ref="O12:P12"/>
    <mergeCell ref="Q12:R12"/>
    <mergeCell ref="A11:F11"/>
    <mergeCell ref="G11:H11"/>
    <mergeCell ref="I11:J11"/>
    <mergeCell ref="K11:L11"/>
    <mergeCell ref="M11:N11"/>
    <mergeCell ref="O11:P11"/>
    <mergeCell ref="Q9:R9"/>
    <mergeCell ref="A10:F10"/>
    <mergeCell ref="G10:H10"/>
    <mergeCell ref="I10:J10"/>
    <mergeCell ref="K10:L10"/>
    <mergeCell ref="M10:N10"/>
    <mergeCell ref="O10:P10"/>
    <mergeCell ref="Q10:R10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R5"/>
    <mergeCell ref="A6:R6"/>
    <mergeCell ref="A7:R7"/>
    <mergeCell ref="A8:F8"/>
    <mergeCell ref="G8:H8"/>
    <mergeCell ref="I8:J8"/>
    <mergeCell ref="K8:L8"/>
    <mergeCell ref="M8:N8"/>
    <mergeCell ref="O8:P8"/>
    <mergeCell ref="Q8:R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Stranica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workbookViewId="0">
      <selection activeCell="N36" sqref="N36"/>
    </sheetView>
  </sheetViews>
  <sheetFormatPr defaultRowHeight="15" x14ac:dyDescent="0.25"/>
  <cols>
    <col min="2" max="2" width="14.42578125" customWidth="1"/>
  </cols>
  <sheetData>
    <row r="1" spans="1:24" x14ac:dyDescent="0.25">
      <c r="A1" s="63" t="s">
        <v>0</v>
      </c>
      <c r="B1" s="63"/>
      <c r="C1" s="16"/>
      <c r="D1" s="17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s="63" t="s">
        <v>2</v>
      </c>
      <c r="B2" s="6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x14ac:dyDescent="0.25">
      <c r="A3" s="63" t="s">
        <v>3</v>
      </c>
      <c r="B3" s="6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x14ac:dyDescent="0.25">
      <c r="A4" s="63" t="s">
        <v>4</v>
      </c>
      <c r="B4" s="6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18" x14ac:dyDescent="0.25">
      <c r="A5" s="85" t="s">
        <v>289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x14ac:dyDescent="0.25">
      <c r="A7" s="87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x14ac:dyDescent="0.25">
      <c r="A8" s="88" t="s">
        <v>238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88" t="s">
        <v>7</v>
      </c>
      <c r="N8" s="63"/>
      <c r="O8" s="88" t="s">
        <v>8</v>
      </c>
      <c r="P8" s="63"/>
      <c r="Q8" s="88" t="s">
        <v>9</v>
      </c>
      <c r="R8" s="63"/>
      <c r="S8" s="88" t="s">
        <v>10</v>
      </c>
      <c r="T8" s="63"/>
      <c r="U8" s="88" t="s">
        <v>239</v>
      </c>
      <c r="V8" s="63"/>
      <c r="W8" s="88" t="s">
        <v>240</v>
      </c>
      <c r="X8" s="63"/>
    </row>
    <row r="9" spans="1:24" x14ac:dyDescent="0.25">
      <c r="A9" s="122" t="s">
        <v>290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22" t="s">
        <v>14</v>
      </c>
      <c r="N9" s="63"/>
      <c r="O9" s="122" t="s">
        <v>15</v>
      </c>
      <c r="P9" s="63"/>
      <c r="Q9" s="122" t="s">
        <v>16</v>
      </c>
      <c r="R9" s="63"/>
      <c r="S9" s="122" t="s">
        <v>17</v>
      </c>
      <c r="T9" s="63"/>
      <c r="U9" s="122" t="s">
        <v>18</v>
      </c>
      <c r="V9" s="63"/>
      <c r="W9" s="122" t="s">
        <v>19</v>
      </c>
      <c r="X9" s="63"/>
    </row>
    <row r="10" spans="1:24" x14ac:dyDescent="0.25">
      <c r="A10" s="118" t="s">
        <v>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19">
        <v>2843701.01</v>
      </c>
      <c r="N10" s="63"/>
      <c r="O10" s="119">
        <v>29633900</v>
      </c>
      <c r="P10" s="63"/>
      <c r="Q10" s="119">
        <v>29633900</v>
      </c>
      <c r="R10" s="63"/>
      <c r="S10" s="119">
        <v>14262377.300000001</v>
      </c>
      <c r="T10" s="63"/>
      <c r="U10" s="120">
        <f>S10/M10</f>
        <v>5.015427870175424</v>
      </c>
      <c r="V10" s="61"/>
      <c r="W10" s="120">
        <f>S10/Q10</f>
        <v>0.48128586854919536</v>
      </c>
      <c r="X10" s="61"/>
    </row>
    <row r="11" spans="1:24" x14ac:dyDescent="0.25">
      <c r="A11" s="118" t="s">
        <v>291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19">
        <v>23800</v>
      </c>
      <c r="N11" s="63"/>
      <c r="O11" s="119">
        <v>5000</v>
      </c>
      <c r="P11" s="63"/>
      <c r="Q11" s="119">
        <v>5000</v>
      </c>
      <c r="R11" s="63"/>
      <c r="S11" s="119">
        <v>5000</v>
      </c>
      <c r="T11" s="63"/>
      <c r="U11" s="115">
        <v>21.01</v>
      </c>
      <c r="V11" s="63"/>
      <c r="W11" s="115">
        <v>100</v>
      </c>
      <c r="X11" s="63"/>
    </row>
    <row r="12" spans="1:24" x14ac:dyDescent="0.25">
      <c r="A12" s="118" t="s">
        <v>292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119">
        <v>23800</v>
      </c>
      <c r="N12" s="63"/>
      <c r="O12" s="119">
        <v>5000</v>
      </c>
      <c r="P12" s="63"/>
      <c r="Q12" s="119">
        <v>5000</v>
      </c>
      <c r="R12" s="63"/>
      <c r="S12" s="119">
        <v>5000</v>
      </c>
      <c r="T12" s="63"/>
      <c r="U12" s="115">
        <v>21.01</v>
      </c>
      <c r="V12" s="63"/>
      <c r="W12" s="115">
        <v>100</v>
      </c>
      <c r="X12" s="63"/>
    </row>
    <row r="13" spans="1:24" x14ac:dyDescent="0.25">
      <c r="A13" s="63" t="s">
        <v>293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16">
        <v>23800</v>
      </c>
      <c r="N13" s="63"/>
      <c r="O13" s="116" t="s">
        <v>1</v>
      </c>
      <c r="P13" s="63"/>
      <c r="Q13" s="116" t="s">
        <v>1</v>
      </c>
      <c r="R13" s="63"/>
      <c r="S13" s="116">
        <v>5000</v>
      </c>
      <c r="T13" s="63"/>
      <c r="U13" s="117">
        <v>21.01</v>
      </c>
      <c r="V13" s="63"/>
      <c r="W13" s="117" t="s">
        <v>1</v>
      </c>
      <c r="X13" s="63"/>
    </row>
    <row r="14" spans="1:24" x14ac:dyDescent="0.25">
      <c r="A14" s="118" t="s">
        <v>294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19">
        <v>0</v>
      </c>
      <c r="N14" s="63"/>
      <c r="O14" s="119">
        <v>51500</v>
      </c>
      <c r="P14" s="63"/>
      <c r="Q14" s="119">
        <v>51500</v>
      </c>
      <c r="R14" s="63"/>
      <c r="S14" s="119">
        <v>20000</v>
      </c>
      <c r="T14" s="63"/>
      <c r="U14" s="115">
        <v>0</v>
      </c>
      <c r="V14" s="63"/>
      <c r="W14" s="115">
        <v>38.83</v>
      </c>
      <c r="X14" s="63"/>
    </row>
    <row r="15" spans="1:24" x14ac:dyDescent="0.25">
      <c r="A15" s="118" t="s">
        <v>295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119">
        <v>0</v>
      </c>
      <c r="N15" s="63"/>
      <c r="O15" s="119">
        <v>20000</v>
      </c>
      <c r="P15" s="63"/>
      <c r="Q15" s="119">
        <v>20000</v>
      </c>
      <c r="R15" s="63"/>
      <c r="S15" s="119">
        <v>20000</v>
      </c>
      <c r="T15" s="63"/>
      <c r="U15" s="115">
        <v>0</v>
      </c>
      <c r="V15" s="63"/>
      <c r="W15" s="115">
        <v>100</v>
      </c>
      <c r="X15" s="63"/>
    </row>
    <row r="16" spans="1:24" x14ac:dyDescent="0.25">
      <c r="A16" s="63" t="s">
        <v>296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116">
        <v>0</v>
      </c>
      <c r="N16" s="63"/>
      <c r="O16" s="116" t="s">
        <v>1</v>
      </c>
      <c r="P16" s="63"/>
      <c r="Q16" s="116" t="s">
        <v>1</v>
      </c>
      <c r="R16" s="63"/>
      <c r="S16" s="116">
        <v>20000</v>
      </c>
      <c r="T16" s="63"/>
      <c r="U16" s="117">
        <v>0</v>
      </c>
      <c r="V16" s="63"/>
      <c r="W16" s="117" t="s">
        <v>1</v>
      </c>
      <c r="X16" s="63"/>
    </row>
    <row r="17" spans="1:24" x14ac:dyDescent="0.25">
      <c r="A17" s="118" t="s">
        <v>311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19">
        <v>0</v>
      </c>
      <c r="N17" s="63"/>
      <c r="O17" s="119">
        <v>31500</v>
      </c>
      <c r="P17" s="63"/>
      <c r="Q17" s="119">
        <v>31500</v>
      </c>
      <c r="R17" s="63"/>
      <c r="S17" s="119">
        <v>0</v>
      </c>
      <c r="T17" s="63"/>
      <c r="U17" s="115">
        <v>0</v>
      </c>
      <c r="V17" s="63"/>
      <c r="W17" s="115">
        <v>0</v>
      </c>
      <c r="X17" s="63"/>
    </row>
    <row r="18" spans="1:24" x14ac:dyDescent="0.25">
      <c r="A18" s="118" t="s">
        <v>297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9">
        <v>2819901.01</v>
      </c>
      <c r="N18" s="63"/>
      <c r="O18" s="119">
        <v>29577400</v>
      </c>
      <c r="P18" s="63"/>
      <c r="Q18" s="119">
        <v>29577400</v>
      </c>
      <c r="R18" s="63"/>
      <c r="S18" s="119">
        <v>14237377.300000001</v>
      </c>
      <c r="T18" s="63"/>
      <c r="U18" s="115">
        <v>504.89</v>
      </c>
      <c r="V18" s="63"/>
      <c r="W18" s="115">
        <v>48.14</v>
      </c>
      <c r="X18" s="63"/>
    </row>
    <row r="19" spans="1:24" x14ac:dyDescent="0.25">
      <c r="A19" s="118" t="s">
        <v>298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119">
        <v>0</v>
      </c>
      <c r="N19" s="63"/>
      <c r="O19" s="119">
        <v>27777400</v>
      </c>
      <c r="P19" s="63"/>
      <c r="Q19" s="119">
        <v>27777400</v>
      </c>
      <c r="R19" s="63"/>
      <c r="S19" s="119">
        <v>12489574.550000001</v>
      </c>
      <c r="T19" s="63"/>
      <c r="U19" s="115">
        <v>0</v>
      </c>
      <c r="V19" s="63"/>
      <c r="W19" s="115">
        <v>44.96</v>
      </c>
      <c r="X19" s="63"/>
    </row>
    <row r="20" spans="1:24" x14ac:dyDescent="0.25">
      <c r="A20" s="63" t="s">
        <v>299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116">
        <v>0</v>
      </c>
      <c r="N20" s="63"/>
      <c r="O20" s="116" t="s">
        <v>1</v>
      </c>
      <c r="P20" s="63"/>
      <c r="Q20" s="116" t="s">
        <v>1</v>
      </c>
      <c r="R20" s="63"/>
      <c r="S20" s="116">
        <v>12489574.550000001</v>
      </c>
      <c r="T20" s="63"/>
      <c r="U20" s="117">
        <v>0</v>
      </c>
      <c r="V20" s="63"/>
      <c r="W20" s="117" t="s">
        <v>1</v>
      </c>
      <c r="X20" s="63"/>
    </row>
    <row r="21" spans="1:24" x14ac:dyDescent="0.25">
      <c r="A21" s="118" t="s">
        <v>300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19">
        <v>2819901.01</v>
      </c>
      <c r="N21" s="63"/>
      <c r="O21" s="119">
        <v>1800000</v>
      </c>
      <c r="P21" s="63"/>
      <c r="Q21" s="119">
        <v>1800000</v>
      </c>
      <c r="R21" s="63"/>
      <c r="S21" s="119">
        <v>1747802.75</v>
      </c>
      <c r="T21" s="63"/>
      <c r="U21" s="115">
        <v>61.98</v>
      </c>
      <c r="V21" s="63"/>
      <c r="W21" s="115">
        <v>97.1</v>
      </c>
      <c r="X21" s="63"/>
    </row>
    <row r="22" spans="1:24" x14ac:dyDescent="0.25">
      <c r="A22" s="63" t="s">
        <v>301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116">
        <v>2819901.01</v>
      </c>
      <c r="N22" s="63"/>
      <c r="O22" s="116" t="s">
        <v>1</v>
      </c>
      <c r="P22" s="63"/>
      <c r="Q22" s="116" t="s">
        <v>1</v>
      </c>
      <c r="R22" s="63"/>
      <c r="S22" s="116">
        <v>1747802.75</v>
      </c>
      <c r="T22" s="63"/>
      <c r="U22" s="117">
        <v>61.98</v>
      </c>
      <c r="V22" s="63"/>
      <c r="W22" s="117" t="s">
        <v>1</v>
      </c>
      <c r="X22" s="63"/>
    </row>
    <row r="23" spans="1:24" x14ac:dyDescent="0.25">
      <c r="A23" s="118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19">
        <v>5700705.1699999999</v>
      </c>
      <c r="N23" s="63"/>
      <c r="O23" s="119">
        <v>3002120</v>
      </c>
      <c r="P23" s="63"/>
      <c r="Q23" s="119">
        <v>3002120</v>
      </c>
      <c r="R23" s="63"/>
      <c r="S23" s="119">
        <v>3010688.53</v>
      </c>
      <c r="T23" s="63"/>
      <c r="U23" s="120">
        <f>S23/M23</f>
        <v>0.52812563362226994</v>
      </c>
      <c r="V23" s="61"/>
      <c r="W23" s="120">
        <f>S23/Q23</f>
        <v>1.0028541597271261</v>
      </c>
      <c r="X23" s="61"/>
    </row>
    <row r="24" spans="1:24" x14ac:dyDescent="0.25">
      <c r="A24" s="118" t="s">
        <v>302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119">
        <f>M26+M28</f>
        <v>5700705.1699999999</v>
      </c>
      <c r="N24" s="63"/>
      <c r="O24" s="119">
        <v>3002120</v>
      </c>
      <c r="P24" s="63"/>
      <c r="Q24" s="119">
        <v>3002120</v>
      </c>
      <c r="R24" s="63"/>
      <c r="S24" s="119">
        <v>3010688.53</v>
      </c>
      <c r="T24" s="63"/>
      <c r="U24" s="120">
        <f>S24/Q24</f>
        <v>1.0028541597271261</v>
      </c>
      <c r="V24" s="61"/>
      <c r="W24" s="120">
        <f>S24/Q24</f>
        <v>1.0028541597271261</v>
      </c>
      <c r="X24" s="61"/>
    </row>
    <row r="25" spans="1:24" x14ac:dyDescent="0.25">
      <c r="A25" s="118" t="s">
        <v>309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19">
        <v>5698785.1699999999</v>
      </c>
      <c r="N25" s="63"/>
      <c r="O25" s="119">
        <v>1073000</v>
      </c>
      <c r="P25" s="63"/>
      <c r="Q25" s="119">
        <v>1073000</v>
      </c>
      <c r="R25" s="63"/>
      <c r="S25" s="119">
        <v>1072159.1200000001</v>
      </c>
      <c r="T25" s="63"/>
      <c r="U25" s="120">
        <f>S25/Q25</f>
        <v>0.99921632805219018</v>
      </c>
      <c r="V25" s="61"/>
      <c r="W25" s="120">
        <f>S25/Q25</f>
        <v>0.99921632805219018</v>
      </c>
      <c r="X25" s="61"/>
    </row>
    <row r="26" spans="1:24" x14ac:dyDescent="0.25">
      <c r="A26" s="63" t="s">
        <v>303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116">
        <v>5698785.1699999999</v>
      </c>
      <c r="N26" s="63"/>
      <c r="O26" s="116" t="s">
        <v>1</v>
      </c>
      <c r="P26" s="63"/>
      <c r="Q26" s="116" t="s">
        <v>1</v>
      </c>
      <c r="R26" s="63"/>
      <c r="S26" s="116">
        <v>1072159.1200000001</v>
      </c>
      <c r="T26" s="63"/>
      <c r="U26" s="121">
        <f>S26/M26</f>
        <v>0.18813818875716631</v>
      </c>
      <c r="V26" s="61"/>
      <c r="W26" s="121" t="s">
        <v>1</v>
      </c>
      <c r="X26" s="61"/>
    </row>
    <row r="27" spans="1:24" x14ac:dyDescent="0.25">
      <c r="A27" s="118" t="s">
        <v>304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119">
        <v>1920</v>
      </c>
      <c r="N27" s="63"/>
      <c r="O27" s="119">
        <v>1120</v>
      </c>
      <c r="P27" s="63"/>
      <c r="Q27" s="119">
        <v>1120</v>
      </c>
      <c r="R27" s="63"/>
      <c r="S27" s="119">
        <v>1120</v>
      </c>
      <c r="T27" s="63"/>
      <c r="U27" s="120">
        <f>S27/M27</f>
        <v>0.58333333333333337</v>
      </c>
      <c r="V27" s="61"/>
      <c r="W27" s="120">
        <v>1</v>
      </c>
      <c r="X27" s="61"/>
    </row>
    <row r="28" spans="1:24" x14ac:dyDescent="0.25">
      <c r="A28" s="63" t="s">
        <v>305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116">
        <v>1920</v>
      </c>
      <c r="N28" s="63"/>
      <c r="O28" s="116" t="s">
        <v>1</v>
      </c>
      <c r="P28" s="63"/>
      <c r="Q28" s="116" t="s">
        <v>1</v>
      </c>
      <c r="R28" s="63"/>
      <c r="S28" s="116">
        <v>1120</v>
      </c>
      <c r="T28" s="63"/>
      <c r="U28" s="121">
        <f>S28/M28</f>
        <v>0.58333333333333337</v>
      </c>
      <c r="V28" s="61"/>
      <c r="W28" s="121" t="s">
        <v>1</v>
      </c>
      <c r="X28" s="61"/>
    </row>
    <row r="29" spans="1:24" x14ac:dyDescent="0.25">
      <c r="A29" s="118" t="s">
        <v>306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119">
        <v>0</v>
      </c>
      <c r="N29" s="63"/>
      <c r="O29" s="119">
        <v>1928000</v>
      </c>
      <c r="P29" s="63"/>
      <c r="Q29" s="119">
        <v>1928000</v>
      </c>
      <c r="R29" s="63"/>
      <c r="S29" s="119">
        <v>1937409.41</v>
      </c>
      <c r="T29" s="63"/>
      <c r="U29" s="115">
        <v>0</v>
      </c>
      <c r="V29" s="63"/>
      <c r="W29" s="115">
        <v>100.49</v>
      </c>
      <c r="X29" s="63"/>
    </row>
    <row r="30" spans="1:24" x14ac:dyDescent="0.25">
      <c r="A30" s="63" t="s">
        <v>307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116">
        <v>0</v>
      </c>
      <c r="N30" s="63"/>
      <c r="O30" s="116" t="s">
        <v>1</v>
      </c>
      <c r="P30" s="63"/>
      <c r="Q30" s="116" t="s">
        <v>1</v>
      </c>
      <c r="R30" s="63"/>
      <c r="S30" s="116">
        <v>1937409.41</v>
      </c>
      <c r="T30" s="63"/>
      <c r="U30" s="117">
        <v>0</v>
      </c>
      <c r="V30" s="63"/>
      <c r="W30" s="117" t="s">
        <v>1</v>
      </c>
      <c r="X30" s="63"/>
    </row>
    <row r="31" spans="1:24" x14ac:dyDescent="0.25">
      <c r="A31" s="96" t="s">
        <v>308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97">
        <f>M10-M23</f>
        <v>-2857004.16</v>
      </c>
      <c r="N31" s="63"/>
      <c r="O31" s="97">
        <v>27975162</v>
      </c>
      <c r="P31" s="63"/>
      <c r="Q31" s="97">
        <v>27975162</v>
      </c>
      <c r="R31" s="63"/>
      <c r="S31" s="97">
        <v>11251688.77</v>
      </c>
      <c r="T31" s="63"/>
      <c r="U31" s="99">
        <f>S31/M31</f>
        <v>-3.9382822494735179</v>
      </c>
      <c r="V31" s="61"/>
      <c r="W31" s="99">
        <f>S31/Q31</f>
        <v>0.40220281012134979</v>
      </c>
      <c r="X31" s="61"/>
    </row>
  </sheetData>
  <mergeCells count="175">
    <mergeCell ref="A7:X7"/>
    <mergeCell ref="A8:L8"/>
    <mergeCell ref="M8:N8"/>
    <mergeCell ref="O8:P8"/>
    <mergeCell ref="Q8:R8"/>
    <mergeCell ref="S8:T8"/>
    <mergeCell ref="U8:V8"/>
    <mergeCell ref="W8:X8"/>
    <mergeCell ref="A1:B1"/>
    <mergeCell ref="A2:B2"/>
    <mergeCell ref="A3:B3"/>
    <mergeCell ref="A4:B4"/>
    <mergeCell ref="A5:X5"/>
    <mergeCell ref="A6:X6"/>
    <mergeCell ref="W9:X9"/>
    <mergeCell ref="A10:L10"/>
    <mergeCell ref="M10:N10"/>
    <mergeCell ref="O10:P10"/>
    <mergeCell ref="Q10:R10"/>
    <mergeCell ref="S10:T10"/>
    <mergeCell ref="U10:V10"/>
    <mergeCell ref="W10:X10"/>
    <mergeCell ref="A9:L9"/>
    <mergeCell ref="M9:N9"/>
    <mergeCell ref="O9:P9"/>
    <mergeCell ref="Q9:R9"/>
    <mergeCell ref="S9:T9"/>
    <mergeCell ref="U9:V9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11:V11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3:V13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5:V15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7:V17"/>
    <mergeCell ref="W19:X19"/>
    <mergeCell ref="A20:L20"/>
    <mergeCell ref="M20:N20"/>
    <mergeCell ref="O20:P20"/>
    <mergeCell ref="Q20:R20"/>
    <mergeCell ref="S20:T20"/>
    <mergeCell ref="U20:V20"/>
    <mergeCell ref="W20:X20"/>
    <mergeCell ref="A19:L19"/>
    <mergeCell ref="M19:N19"/>
    <mergeCell ref="O19:P19"/>
    <mergeCell ref="Q19:R19"/>
    <mergeCell ref="S19:T19"/>
    <mergeCell ref="U19:V19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O21:P21"/>
    <mergeCell ref="Q21:R21"/>
    <mergeCell ref="S21:T21"/>
    <mergeCell ref="U21:V21"/>
    <mergeCell ref="W23:X23"/>
    <mergeCell ref="A24:L24"/>
    <mergeCell ref="M24:N24"/>
    <mergeCell ref="O24:P24"/>
    <mergeCell ref="Q24:R24"/>
    <mergeCell ref="S24:T24"/>
    <mergeCell ref="U24:V24"/>
    <mergeCell ref="W24:X24"/>
    <mergeCell ref="A23:L23"/>
    <mergeCell ref="M23:N23"/>
    <mergeCell ref="O23:P23"/>
    <mergeCell ref="Q23:R23"/>
    <mergeCell ref="S23:T23"/>
    <mergeCell ref="U23:V23"/>
    <mergeCell ref="W25:X25"/>
    <mergeCell ref="A26:L26"/>
    <mergeCell ref="M26:N26"/>
    <mergeCell ref="O26:P26"/>
    <mergeCell ref="Q26:R26"/>
    <mergeCell ref="S26:T26"/>
    <mergeCell ref="U26:V26"/>
    <mergeCell ref="W26:X26"/>
    <mergeCell ref="A25:L25"/>
    <mergeCell ref="M25:N25"/>
    <mergeCell ref="O25:P25"/>
    <mergeCell ref="Q25:R25"/>
    <mergeCell ref="S25:T25"/>
    <mergeCell ref="U25:V25"/>
    <mergeCell ref="W27:X27"/>
    <mergeCell ref="A28:L28"/>
    <mergeCell ref="M28:N28"/>
    <mergeCell ref="O28:P28"/>
    <mergeCell ref="Q28:R28"/>
    <mergeCell ref="S28:T28"/>
    <mergeCell ref="U28:V28"/>
    <mergeCell ref="W28:X28"/>
    <mergeCell ref="A27:L27"/>
    <mergeCell ref="M27:N27"/>
    <mergeCell ref="O27:P27"/>
    <mergeCell ref="Q27:R27"/>
    <mergeCell ref="S27:T27"/>
    <mergeCell ref="U27:V27"/>
    <mergeCell ref="W31:X31"/>
    <mergeCell ref="A31:L31"/>
    <mergeCell ref="M31:N31"/>
    <mergeCell ref="O31:P31"/>
    <mergeCell ref="Q31:R31"/>
    <mergeCell ref="S31:T31"/>
    <mergeCell ref="U31:V31"/>
    <mergeCell ref="W29:X29"/>
    <mergeCell ref="A30:L30"/>
    <mergeCell ref="M30:N30"/>
    <mergeCell ref="O30:P30"/>
    <mergeCell ref="Q30:R30"/>
    <mergeCell ref="S30:T30"/>
    <mergeCell ref="U30:V30"/>
    <mergeCell ref="W30:X30"/>
    <mergeCell ref="A29:L29"/>
    <mergeCell ref="M29:N29"/>
    <mergeCell ref="O29:P29"/>
    <mergeCell ref="Q29:R29"/>
    <mergeCell ref="S29:T29"/>
    <mergeCell ref="U29:V2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Stranica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opLeftCell="A16" workbookViewId="0">
      <selection activeCell="B54" sqref="B54"/>
    </sheetView>
  </sheetViews>
  <sheetFormatPr defaultRowHeight="15" x14ac:dyDescent="0.25"/>
  <cols>
    <col min="2" max="2" width="14.42578125" customWidth="1"/>
    <col min="12" max="12" width="47.140625" customWidth="1"/>
    <col min="14" max="14" width="12.28515625" bestFit="1" customWidth="1"/>
    <col min="20" max="20" width="13.42578125" bestFit="1" customWidth="1"/>
  </cols>
  <sheetData>
    <row r="1" spans="1:24" s="22" customFormat="1" x14ac:dyDescent="0.25">
      <c r="A1" s="63" t="s">
        <v>0</v>
      </c>
      <c r="B1" s="63"/>
      <c r="C1" s="16"/>
      <c r="D1" s="17"/>
    </row>
    <row r="2" spans="1:24" s="22" customFormat="1" x14ac:dyDescent="0.25">
      <c r="A2" s="63" t="s">
        <v>2</v>
      </c>
      <c r="B2" s="63"/>
    </row>
    <row r="3" spans="1:24" s="22" customFormat="1" x14ac:dyDescent="0.25">
      <c r="A3" s="63" t="s">
        <v>3</v>
      </c>
      <c r="B3" s="63"/>
    </row>
    <row r="4" spans="1:24" s="22" customFormat="1" x14ac:dyDescent="0.25">
      <c r="A4" s="63" t="s">
        <v>4</v>
      </c>
      <c r="B4" s="63"/>
    </row>
    <row r="5" spans="1:24" s="22" customFormat="1" ht="18" x14ac:dyDescent="0.25">
      <c r="A5" s="85" t="s">
        <v>312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s="22" customFormat="1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s="22" customFormat="1" x14ac:dyDescent="0.25">
      <c r="A7" s="87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s="22" customFormat="1" x14ac:dyDescent="0.25">
      <c r="A8" s="88" t="s">
        <v>238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88" t="s">
        <v>7</v>
      </c>
      <c r="N8" s="63"/>
      <c r="O8" s="88" t="s">
        <v>8</v>
      </c>
      <c r="P8" s="63"/>
      <c r="Q8" s="88" t="s">
        <v>9</v>
      </c>
      <c r="R8" s="63"/>
      <c r="S8" s="88" t="s">
        <v>10</v>
      </c>
      <c r="T8" s="63"/>
      <c r="U8" s="88" t="s">
        <v>239</v>
      </c>
      <c r="V8" s="63"/>
      <c r="W8" s="88" t="s">
        <v>240</v>
      </c>
      <c r="X8" s="63"/>
    </row>
    <row r="9" spans="1:24" s="22" customFormat="1" x14ac:dyDescent="0.25">
      <c r="A9" s="122" t="s">
        <v>290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22" t="s">
        <v>14</v>
      </c>
      <c r="N9" s="63"/>
      <c r="O9" s="122" t="s">
        <v>15</v>
      </c>
      <c r="P9" s="63"/>
      <c r="Q9" s="122" t="s">
        <v>16</v>
      </c>
      <c r="R9" s="63"/>
      <c r="S9" s="122" t="s">
        <v>17</v>
      </c>
      <c r="T9" s="63"/>
      <c r="U9" s="122" t="s">
        <v>18</v>
      </c>
      <c r="V9" s="63"/>
      <c r="W9" s="122" t="s">
        <v>19</v>
      </c>
      <c r="X9" s="63"/>
    </row>
    <row r="10" spans="1:24" s="22" customFormat="1" x14ac:dyDescent="0.25">
      <c r="A10" s="118" t="s">
        <v>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19">
        <v>2843701.01</v>
      </c>
      <c r="N10" s="63"/>
      <c r="O10" s="119">
        <v>29633900</v>
      </c>
      <c r="P10" s="63"/>
      <c r="Q10" s="119">
        <v>29633900</v>
      </c>
      <c r="R10" s="63"/>
      <c r="S10" s="119">
        <v>14262377.300000001</v>
      </c>
      <c r="T10" s="63"/>
      <c r="U10" s="120">
        <f>S10/M10</f>
        <v>5.015427870175424</v>
      </c>
      <c r="V10" s="61"/>
      <c r="W10" s="120">
        <f>S10/Q10</f>
        <v>0.48128586854919536</v>
      </c>
      <c r="X10" s="61"/>
    </row>
    <row r="11" spans="1:24" s="22" customFormat="1" x14ac:dyDescent="0.25">
      <c r="A11" s="118" t="s">
        <v>291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19">
        <v>23800</v>
      </c>
      <c r="N11" s="63"/>
      <c r="O11" s="119">
        <v>5000</v>
      </c>
      <c r="P11" s="63"/>
      <c r="Q11" s="119">
        <v>5000</v>
      </c>
      <c r="R11" s="63"/>
      <c r="S11" s="119">
        <v>5000</v>
      </c>
      <c r="T11" s="63"/>
      <c r="U11" s="115">
        <v>21.01</v>
      </c>
      <c r="V11" s="63"/>
      <c r="W11" s="115">
        <v>100</v>
      </c>
      <c r="X11" s="63"/>
    </row>
    <row r="12" spans="1:24" s="22" customFormat="1" x14ac:dyDescent="0.25">
      <c r="A12" s="118" t="s">
        <v>292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119">
        <v>23800</v>
      </c>
      <c r="N12" s="63"/>
      <c r="O12" s="119">
        <v>5000</v>
      </c>
      <c r="P12" s="63"/>
      <c r="Q12" s="119">
        <v>5000</v>
      </c>
      <c r="R12" s="63"/>
      <c r="S12" s="119">
        <v>5000</v>
      </c>
      <c r="T12" s="63"/>
      <c r="U12" s="115">
        <v>21.01</v>
      </c>
      <c r="V12" s="63"/>
      <c r="W12" s="115">
        <v>100</v>
      </c>
      <c r="X12" s="63"/>
    </row>
    <row r="13" spans="1:24" s="22" customFormat="1" x14ac:dyDescent="0.25">
      <c r="A13" s="63" t="s">
        <v>293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16">
        <v>23800</v>
      </c>
      <c r="N13" s="63"/>
      <c r="O13" s="116" t="s">
        <v>1</v>
      </c>
      <c r="P13" s="63"/>
      <c r="Q13" s="116" t="s">
        <v>1</v>
      </c>
      <c r="R13" s="63"/>
      <c r="S13" s="116">
        <v>5000</v>
      </c>
      <c r="T13" s="63"/>
      <c r="U13" s="117">
        <v>21.01</v>
      </c>
      <c r="V13" s="63"/>
      <c r="W13" s="117" t="s">
        <v>1</v>
      </c>
      <c r="X13" s="63"/>
    </row>
    <row r="14" spans="1:24" s="22" customFormat="1" x14ac:dyDescent="0.25">
      <c r="A14" s="22" t="s">
        <v>313</v>
      </c>
      <c r="M14" s="26"/>
      <c r="N14" s="28">
        <v>23800</v>
      </c>
      <c r="O14" s="26"/>
      <c r="Q14" s="26"/>
      <c r="S14" s="26"/>
      <c r="T14" s="28">
        <v>5000</v>
      </c>
      <c r="U14" s="27"/>
      <c r="V14" s="21">
        <v>0.21010000000000001</v>
      </c>
      <c r="W14" s="27"/>
    </row>
    <row r="15" spans="1:24" s="29" customFormat="1" x14ac:dyDescent="0.25">
      <c r="A15" s="29" t="s">
        <v>316</v>
      </c>
      <c r="M15" s="30"/>
      <c r="N15" s="31">
        <v>23800</v>
      </c>
      <c r="O15" s="30"/>
      <c r="Q15" s="30"/>
      <c r="S15" s="30"/>
      <c r="T15" s="31">
        <v>5000</v>
      </c>
      <c r="U15" s="32"/>
      <c r="V15" s="33">
        <v>0.21010000000000001</v>
      </c>
      <c r="W15" s="32"/>
    </row>
    <row r="16" spans="1:24" s="22" customFormat="1" x14ac:dyDescent="0.25">
      <c r="A16" s="118" t="s">
        <v>294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119">
        <v>0</v>
      </c>
      <c r="N16" s="63"/>
      <c r="O16" s="119">
        <v>51500</v>
      </c>
      <c r="P16" s="63"/>
      <c r="Q16" s="119">
        <v>51500</v>
      </c>
      <c r="R16" s="63"/>
      <c r="S16" s="119">
        <v>20000</v>
      </c>
      <c r="T16" s="63"/>
      <c r="U16" s="115">
        <v>0</v>
      </c>
      <c r="V16" s="63"/>
      <c r="W16" s="115">
        <v>38.83</v>
      </c>
      <c r="X16" s="63"/>
    </row>
    <row r="17" spans="1:24" s="22" customFormat="1" x14ac:dyDescent="0.25">
      <c r="A17" s="118" t="s">
        <v>295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19">
        <v>0</v>
      </c>
      <c r="N17" s="63"/>
      <c r="O17" s="119">
        <v>20000</v>
      </c>
      <c r="P17" s="63"/>
      <c r="Q17" s="119">
        <v>20000</v>
      </c>
      <c r="R17" s="63"/>
      <c r="S17" s="119">
        <v>20000</v>
      </c>
      <c r="T17" s="63"/>
      <c r="U17" s="115">
        <v>0</v>
      </c>
      <c r="V17" s="63"/>
      <c r="W17" s="115">
        <v>100</v>
      </c>
      <c r="X17" s="63"/>
    </row>
    <row r="18" spans="1:24" s="22" customFormat="1" x14ac:dyDescent="0.25">
      <c r="A18" s="63" t="s">
        <v>296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16">
        <v>0</v>
      </c>
      <c r="N18" s="63"/>
      <c r="O18" s="116" t="s">
        <v>1</v>
      </c>
      <c r="P18" s="63"/>
      <c r="Q18" s="116" t="s">
        <v>1</v>
      </c>
      <c r="R18" s="63"/>
      <c r="S18" s="116">
        <v>20000</v>
      </c>
      <c r="T18" s="63"/>
      <c r="U18" s="117">
        <v>0</v>
      </c>
      <c r="V18" s="63"/>
      <c r="W18" s="117" t="s">
        <v>1</v>
      </c>
      <c r="X18" s="63"/>
    </row>
    <row r="19" spans="1:24" s="22" customFormat="1" x14ac:dyDescent="0.25">
      <c r="A19" s="34" t="s">
        <v>314</v>
      </c>
      <c r="M19" s="26"/>
      <c r="N19" s="35">
        <v>0</v>
      </c>
      <c r="O19" s="26"/>
      <c r="Q19" s="26"/>
      <c r="T19" s="26">
        <v>20000</v>
      </c>
      <c r="U19" s="27"/>
      <c r="V19" s="21">
        <v>0</v>
      </c>
      <c r="W19" s="27"/>
    </row>
    <row r="20" spans="1:24" s="22" customFormat="1" x14ac:dyDescent="0.25">
      <c r="A20" s="29" t="s">
        <v>315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36">
        <v>0</v>
      </c>
      <c r="O20" s="30"/>
      <c r="P20" s="29"/>
      <c r="Q20" s="30"/>
      <c r="R20" s="29"/>
      <c r="S20" s="30"/>
      <c r="T20" s="31">
        <v>20000</v>
      </c>
      <c r="U20" s="32"/>
      <c r="V20" s="33">
        <v>0</v>
      </c>
      <c r="W20" s="32"/>
      <c r="X20" s="29"/>
    </row>
    <row r="21" spans="1:24" s="22" customFormat="1" x14ac:dyDescent="0.25">
      <c r="A21" s="118" t="s">
        <v>311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19">
        <v>0</v>
      </c>
      <c r="N21" s="63"/>
      <c r="O21" s="119">
        <v>31500</v>
      </c>
      <c r="P21" s="63"/>
      <c r="Q21" s="119">
        <v>31500</v>
      </c>
      <c r="R21" s="63"/>
      <c r="S21" s="119">
        <v>0</v>
      </c>
      <c r="T21" s="63"/>
      <c r="U21" s="115">
        <v>0</v>
      </c>
      <c r="V21" s="63"/>
      <c r="W21" s="115">
        <v>0</v>
      </c>
      <c r="X21" s="63"/>
    </row>
    <row r="22" spans="1:24" s="22" customFormat="1" x14ac:dyDescent="0.25">
      <c r="A22" s="118" t="s">
        <v>297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119">
        <v>2819901.01</v>
      </c>
      <c r="N22" s="63"/>
      <c r="O22" s="119">
        <v>29577400</v>
      </c>
      <c r="P22" s="63"/>
      <c r="Q22" s="119">
        <v>29577400</v>
      </c>
      <c r="R22" s="63"/>
      <c r="S22" s="119">
        <v>14237377.300000001</v>
      </c>
      <c r="T22" s="63"/>
      <c r="U22" s="115">
        <v>504.89</v>
      </c>
      <c r="V22" s="63"/>
      <c r="W22" s="115">
        <v>48.14</v>
      </c>
      <c r="X22" s="63"/>
    </row>
    <row r="23" spans="1:24" s="22" customFormat="1" x14ac:dyDescent="0.25">
      <c r="A23" s="118" t="s">
        <v>298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19">
        <v>0</v>
      </c>
      <c r="N23" s="63"/>
      <c r="O23" s="119">
        <v>27777400</v>
      </c>
      <c r="P23" s="63"/>
      <c r="Q23" s="119">
        <v>27777400</v>
      </c>
      <c r="R23" s="63"/>
      <c r="S23" s="119">
        <v>12489574.550000001</v>
      </c>
      <c r="T23" s="63"/>
      <c r="U23" s="115">
        <v>0</v>
      </c>
      <c r="V23" s="63"/>
      <c r="W23" s="115">
        <v>44.96</v>
      </c>
      <c r="X23" s="63"/>
    </row>
    <row r="24" spans="1:24" s="22" customFormat="1" x14ac:dyDescent="0.25">
      <c r="A24" s="63" t="s">
        <v>299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116">
        <v>0</v>
      </c>
      <c r="N24" s="63"/>
      <c r="O24" s="116" t="s">
        <v>1</v>
      </c>
      <c r="P24" s="63"/>
      <c r="Q24" s="116" t="s">
        <v>1</v>
      </c>
      <c r="R24" s="63"/>
      <c r="S24" s="116">
        <v>12489574.550000001</v>
      </c>
      <c r="T24" s="63"/>
      <c r="U24" s="117">
        <v>0</v>
      </c>
      <c r="V24" s="63"/>
      <c r="W24" s="117" t="s">
        <v>1</v>
      </c>
      <c r="X24" s="63"/>
    </row>
    <row r="25" spans="1:24" s="23" customFormat="1" x14ac:dyDescent="0.25">
      <c r="A25" s="34" t="s">
        <v>317</v>
      </c>
      <c r="M25" s="26"/>
      <c r="N25" s="35">
        <v>0</v>
      </c>
      <c r="O25" s="26"/>
      <c r="Q25" s="26"/>
      <c r="S25" s="26"/>
      <c r="T25" s="28">
        <v>2166427.09</v>
      </c>
      <c r="U25" s="27"/>
      <c r="W25" s="27"/>
    </row>
    <row r="26" spans="1:24" s="23" customFormat="1" x14ac:dyDescent="0.25">
      <c r="A26" s="38" t="s">
        <v>319</v>
      </c>
      <c r="B26" s="29"/>
      <c r="C26" s="29"/>
      <c r="D26" s="29"/>
      <c r="E26" s="29"/>
      <c r="F26" s="29"/>
      <c r="G26" s="29"/>
      <c r="H26" s="29"/>
      <c r="I26" s="29"/>
      <c r="M26" s="26"/>
      <c r="N26" s="36">
        <v>0</v>
      </c>
      <c r="O26" s="30"/>
      <c r="P26" s="29"/>
      <c r="Q26" s="30"/>
      <c r="R26" s="29"/>
      <c r="S26" s="30"/>
      <c r="T26" s="31">
        <v>2166427.09</v>
      </c>
      <c r="U26" s="27"/>
      <c r="W26" s="27"/>
    </row>
    <row r="27" spans="1:24" s="23" customFormat="1" x14ac:dyDescent="0.25">
      <c r="A27" s="39" t="s">
        <v>318</v>
      </c>
      <c r="B27" s="29"/>
      <c r="C27" s="29"/>
      <c r="D27" s="29"/>
      <c r="E27" s="29"/>
      <c r="F27" s="29"/>
      <c r="G27" s="29"/>
      <c r="H27" s="29"/>
      <c r="I27" s="29"/>
      <c r="M27" s="26"/>
      <c r="N27" s="40">
        <v>0</v>
      </c>
      <c r="O27" s="30"/>
      <c r="P27" s="29"/>
      <c r="Q27" s="30"/>
      <c r="R27" s="29"/>
      <c r="S27" s="30"/>
      <c r="T27" s="10">
        <v>10323147.460000001</v>
      </c>
      <c r="U27" s="27"/>
      <c r="W27" s="27"/>
    </row>
    <row r="28" spans="1:24" s="23" customFormat="1" x14ac:dyDescent="0.25">
      <c r="A28" s="38" t="s">
        <v>326</v>
      </c>
      <c r="B28" s="29"/>
      <c r="C28" s="29"/>
      <c r="D28" s="29"/>
      <c r="E28" s="29"/>
      <c r="F28" s="29"/>
      <c r="G28" s="29"/>
      <c r="H28" s="29"/>
      <c r="I28" s="29"/>
      <c r="M28" s="26"/>
      <c r="N28" s="36">
        <v>0</v>
      </c>
      <c r="O28" s="30"/>
      <c r="P28" s="29"/>
      <c r="Q28" s="30"/>
      <c r="R28" s="29"/>
      <c r="S28" s="30"/>
      <c r="T28" s="31">
        <v>7791400</v>
      </c>
      <c r="U28" s="27"/>
      <c r="W28" s="27"/>
    </row>
    <row r="29" spans="1:24" s="23" customFormat="1" x14ac:dyDescent="0.25">
      <c r="A29" s="38" t="s">
        <v>327</v>
      </c>
      <c r="B29" s="29"/>
      <c r="C29" s="29"/>
      <c r="D29" s="29"/>
      <c r="E29" s="29"/>
      <c r="F29" s="29"/>
      <c r="G29" s="29"/>
      <c r="H29" s="29"/>
      <c r="I29" s="29"/>
      <c r="M29" s="26"/>
      <c r="N29" s="36"/>
      <c r="O29" s="30"/>
      <c r="P29" s="29"/>
      <c r="Q29" s="30"/>
      <c r="R29" s="29"/>
      <c r="S29" s="30"/>
      <c r="T29" s="31">
        <v>2531747.46</v>
      </c>
      <c r="U29" s="27"/>
      <c r="W29" s="27"/>
    </row>
    <row r="30" spans="1:24" s="22" customFormat="1" x14ac:dyDescent="0.25">
      <c r="A30" s="118" t="s">
        <v>300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119">
        <v>2819901.01</v>
      </c>
      <c r="N30" s="63"/>
      <c r="O30" s="119">
        <v>1800000</v>
      </c>
      <c r="P30" s="63"/>
      <c r="Q30" s="119">
        <v>1800000</v>
      </c>
      <c r="R30" s="63"/>
      <c r="S30" s="119">
        <v>1747802.75</v>
      </c>
      <c r="T30" s="63"/>
      <c r="U30" s="115">
        <v>61.98</v>
      </c>
      <c r="V30" s="63"/>
      <c r="W30" s="115">
        <v>97.1</v>
      </c>
      <c r="X30" s="63"/>
    </row>
    <row r="31" spans="1:24" s="22" customFormat="1" x14ac:dyDescent="0.25">
      <c r="A31" s="63" t="s">
        <v>301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116">
        <v>2819901.01</v>
      </c>
      <c r="N31" s="63"/>
      <c r="O31" s="116" t="s">
        <v>1</v>
      </c>
      <c r="P31" s="63"/>
      <c r="Q31" s="116" t="s">
        <v>1</v>
      </c>
      <c r="R31" s="63"/>
      <c r="S31" s="116">
        <v>1747802.75</v>
      </c>
      <c r="T31" s="63"/>
      <c r="U31" s="117">
        <v>61.98</v>
      </c>
      <c r="V31" s="63"/>
      <c r="W31" s="117" t="s">
        <v>1</v>
      </c>
      <c r="X31" s="63"/>
    </row>
    <row r="32" spans="1:24" s="23" customFormat="1" x14ac:dyDescent="0.25">
      <c r="A32" s="23" t="s">
        <v>320</v>
      </c>
      <c r="M32" s="26"/>
      <c r="N32" s="28">
        <v>2819901.01</v>
      </c>
      <c r="O32" s="26"/>
      <c r="Q32" s="26"/>
      <c r="S32" s="26"/>
      <c r="T32" s="28">
        <v>1747802.75</v>
      </c>
      <c r="U32" s="27"/>
      <c r="W32" s="27"/>
    </row>
    <row r="33" spans="1:24" s="23" customFormat="1" x14ac:dyDescent="0.25">
      <c r="A33" s="29" t="s">
        <v>324</v>
      </c>
      <c r="M33" s="26"/>
      <c r="N33" s="28"/>
      <c r="O33" s="26"/>
      <c r="Q33" s="26"/>
      <c r="S33" s="26"/>
      <c r="T33" s="28"/>
      <c r="U33" s="27"/>
      <c r="W33" s="27"/>
    </row>
    <row r="34" spans="1:24" s="23" customFormat="1" x14ac:dyDescent="0.25">
      <c r="A34" s="29" t="s">
        <v>321</v>
      </c>
      <c r="M34" s="26"/>
      <c r="N34" s="31">
        <v>1927962.36</v>
      </c>
      <c r="O34" s="26"/>
      <c r="Q34" s="26"/>
      <c r="S34" s="26"/>
      <c r="T34" s="28">
        <v>0</v>
      </c>
      <c r="U34" s="27"/>
      <c r="W34" s="27"/>
    </row>
    <row r="35" spans="1:24" s="23" customFormat="1" x14ac:dyDescent="0.25">
      <c r="A35" s="29" t="s">
        <v>322</v>
      </c>
      <c r="M35" s="26"/>
      <c r="N35" s="31">
        <v>891938.65</v>
      </c>
      <c r="O35" s="26"/>
      <c r="Q35" s="26"/>
      <c r="S35" s="26"/>
      <c r="T35" s="28">
        <v>0</v>
      </c>
      <c r="U35" s="27"/>
      <c r="W35" s="27"/>
    </row>
    <row r="36" spans="1:24" s="29" customFormat="1" x14ac:dyDescent="0.25">
      <c r="A36" s="29" t="s">
        <v>323</v>
      </c>
      <c r="M36" s="30"/>
      <c r="N36" s="31">
        <v>0</v>
      </c>
      <c r="O36" s="30"/>
      <c r="Q36" s="30"/>
      <c r="S36" s="30"/>
      <c r="T36" s="31">
        <v>1747802.75</v>
      </c>
      <c r="U36" s="32"/>
      <c r="W36" s="32"/>
    </row>
    <row r="37" spans="1:24" s="22" customFormat="1" x14ac:dyDescent="0.25">
      <c r="A37" s="118" t="s">
        <v>29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19">
        <v>5700705.1699999999</v>
      </c>
      <c r="N37" s="63"/>
      <c r="O37" s="119">
        <v>3002120</v>
      </c>
      <c r="P37" s="63"/>
      <c r="Q37" s="119">
        <v>3002120</v>
      </c>
      <c r="R37" s="63"/>
      <c r="S37" s="119">
        <v>3010688.53</v>
      </c>
      <c r="T37" s="63"/>
      <c r="U37" s="120">
        <f>S37/M37</f>
        <v>0.52812563362226994</v>
      </c>
      <c r="V37" s="61"/>
      <c r="W37" s="120">
        <f>S37/Q37</f>
        <v>1.0028541597271261</v>
      </c>
      <c r="X37" s="61"/>
    </row>
    <row r="38" spans="1:24" s="22" customFormat="1" x14ac:dyDescent="0.25">
      <c r="A38" s="118" t="s">
        <v>302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119">
        <f>M40+M46</f>
        <v>5700705.1699999999</v>
      </c>
      <c r="N38" s="63"/>
      <c r="O38" s="119">
        <v>3002120</v>
      </c>
      <c r="P38" s="63"/>
      <c r="Q38" s="119">
        <v>3002120</v>
      </c>
      <c r="R38" s="63"/>
      <c r="S38" s="119">
        <v>3010688.53</v>
      </c>
      <c r="T38" s="63"/>
      <c r="U38" s="120">
        <f>S38/Q38</f>
        <v>1.0028541597271261</v>
      </c>
      <c r="V38" s="61"/>
      <c r="W38" s="120">
        <f>S38/Q38</f>
        <v>1.0028541597271261</v>
      </c>
      <c r="X38" s="61"/>
    </row>
    <row r="39" spans="1:24" s="22" customFormat="1" x14ac:dyDescent="0.25">
      <c r="A39" s="118" t="s">
        <v>309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119">
        <v>5698785.1699999999</v>
      </c>
      <c r="N39" s="63"/>
      <c r="O39" s="119">
        <v>1073000</v>
      </c>
      <c r="P39" s="63"/>
      <c r="Q39" s="119">
        <v>1073000</v>
      </c>
      <c r="R39" s="63"/>
      <c r="S39" s="119">
        <v>1072159.1200000001</v>
      </c>
      <c r="T39" s="63"/>
      <c r="U39" s="120">
        <f>S39/Q39</f>
        <v>0.99921632805219018</v>
      </c>
      <c r="V39" s="61"/>
      <c r="W39" s="120">
        <f>S39/Q39</f>
        <v>0.99921632805219018</v>
      </c>
      <c r="X39" s="61"/>
    </row>
    <row r="40" spans="1:24" s="22" customFormat="1" x14ac:dyDescent="0.25">
      <c r="A40" s="63" t="s">
        <v>303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116">
        <v>5698785.1699999999</v>
      </c>
      <c r="N40" s="63"/>
      <c r="O40" s="116" t="s">
        <v>1</v>
      </c>
      <c r="P40" s="63"/>
      <c r="Q40" s="116" t="s">
        <v>1</v>
      </c>
      <c r="R40" s="63"/>
      <c r="S40" s="116">
        <v>1072159.1200000001</v>
      </c>
      <c r="T40" s="63"/>
      <c r="U40" s="121">
        <f>S40/M40</f>
        <v>0.18813818875716631</v>
      </c>
      <c r="V40" s="61"/>
      <c r="W40" s="121" t="s">
        <v>1</v>
      </c>
      <c r="X40" s="61"/>
    </row>
    <row r="41" spans="1:24" s="23" customFormat="1" x14ac:dyDescent="0.25">
      <c r="A41" s="23" t="s">
        <v>325</v>
      </c>
      <c r="M41" s="26"/>
      <c r="N41" s="28">
        <v>4626626.05</v>
      </c>
      <c r="O41" s="26"/>
      <c r="Q41" s="26"/>
      <c r="S41" s="26"/>
      <c r="T41" s="35">
        <v>0</v>
      </c>
      <c r="U41" s="25"/>
      <c r="V41" s="24"/>
      <c r="W41" s="25"/>
      <c r="X41" s="24"/>
    </row>
    <row r="42" spans="1:24" s="23" customFormat="1" x14ac:dyDescent="0.25">
      <c r="A42" s="29" t="s">
        <v>328</v>
      </c>
      <c r="M42" s="26"/>
      <c r="N42" s="31">
        <v>4626626.05</v>
      </c>
      <c r="O42" s="26"/>
      <c r="Q42" s="26"/>
      <c r="S42" s="26"/>
      <c r="T42" s="36">
        <v>0</v>
      </c>
      <c r="U42" s="25"/>
      <c r="V42" s="24"/>
      <c r="W42" s="25"/>
      <c r="X42" s="24"/>
    </row>
    <row r="43" spans="1:24" s="23" customFormat="1" x14ac:dyDescent="0.25">
      <c r="A43" s="39" t="s">
        <v>329</v>
      </c>
      <c r="M43" s="26"/>
      <c r="N43" s="10">
        <v>1072159.1200000001</v>
      </c>
      <c r="O43" s="26"/>
      <c r="Q43" s="26"/>
      <c r="S43" s="26"/>
      <c r="T43" s="10">
        <v>1072159.1200000001</v>
      </c>
      <c r="U43" s="25"/>
      <c r="V43" s="24">
        <v>1</v>
      </c>
      <c r="W43" s="25"/>
      <c r="X43" s="24"/>
    </row>
    <row r="44" spans="1:24" s="23" customFormat="1" x14ac:dyDescent="0.25">
      <c r="A44" s="38" t="s">
        <v>330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6"/>
      <c r="N44" s="31">
        <v>1072159.1200000001</v>
      </c>
      <c r="O44" s="26"/>
      <c r="Q44" s="26"/>
      <c r="S44" s="26"/>
      <c r="T44" s="31">
        <v>1072159.1200000001</v>
      </c>
      <c r="U44" s="25"/>
      <c r="V44" s="33">
        <v>1</v>
      </c>
      <c r="W44" s="25"/>
      <c r="X44" s="24"/>
    </row>
    <row r="45" spans="1:24" s="22" customFormat="1" x14ac:dyDescent="0.25">
      <c r="A45" s="118" t="s">
        <v>304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119">
        <v>1920</v>
      </c>
      <c r="N45" s="63"/>
      <c r="O45" s="119">
        <v>1120</v>
      </c>
      <c r="P45" s="63"/>
      <c r="Q45" s="119">
        <v>1120</v>
      </c>
      <c r="R45" s="63"/>
      <c r="S45" s="119">
        <v>1120</v>
      </c>
      <c r="T45" s="63"/>
      <c r="U45" s="120">
        <f>S45/M45</f>
        <v>0.58333333333333337</v>
      </c>
      <c r="V45" s="61"/>
      <c r="W45" s="120">
        <v>1</v>
      </c>
      <c r="X45" s="61"/>
    </row>
    <row r="46" spans="1:24" s="22" customFormat="1" x14ac:dyDescent="0.25">
      <c r="A46" s="63" t="s">
        <v>305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116">
        <v>1920</v>
      </c>
      <c r="N46" s="63"/>
      <c r="O46" s="116" t="s">
        <v>1</v>
      </c>
      <c r="P46" s="63"/>
      <c r="Q46" s="116" t="s">
        <v>1</v>
      </c>
      <c r="R46" s="63"/>
      <c r="S46" s="116">
        <v>1120</v>
      </c>
      <c r="T46" s="63"/>
      <c r="U46" s="121">
        <f>S46/M46</f>
        <v>0.58333333333333337</v>
      </c>
      <c r="V46" s="61"/>
      <c r="W46" s="121" t="s">
        <v>1</v>
      </c>
      <c r="X46" s="61"/>
    </row>
    <row r="47" spans="1:24" s="23" customFormat="1" x14ac:dyDescent="0.25">
      <c r="A47" s="23" t="s">
        <v>331</v>
      </c>
      <c r="M47" s="26"/>
      <c r="N47" s="28">
        <v>1920</v>
      </c>
      <c r="O47" s="26"/>
      <c r="Q47" s="26"/>
      <c r="S47" s="26"/>
      <c r="T47" s="28">
        <v>1120</v>
      </c>
      <c r="U47" s="25"/>
      <c r="V47" s="24">
        <v>0.58330000000000004</v>
      </c>
      <c r="W47" s="25"/>
      <c r="X47" s="24"/>
    </row>
    <row r="48" spans="1:24" s="29" customFormat="1" x14ac:dyDescent="0.25">
      <c r="A48" s="29" t="s">
        <v>332</v>
      </c>
      <c r="M48" s="30"/>
      <c r="N48" s="31">
        <v>1920</v>
      </c>
      <c r="O48" s="30"/>
      <c r="Q48" s="30"/>
      <c r="S48" s="30"/>
      <c r="T48" s="31">
        <v>1120</v>
      </c>
      <c r="U48" s="41"/>
      <c r="V48" s="33">
        <v>0.58330000000000004</v>
      </c>
      <c r="W48" s="41"/>
      <c r="X48" s="33"/>
    </row>
    <row r="49" spans="1:24" s="22" customFormat="1" x14ac:dyDescent="0.25">
      <c r="A49" s="118" t="s">
        <v>306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119">
        <v>0</v>
      </c>
      <c r="N49" s="63"/>
      <c r="O49" s="119">
        <v>1928000</v>
      </c>
      <c r="P49" s="63"/>
      <c r="Q49" s="119">
        <v>1928000</v>
      </c>
      <c r="R49" s="63"/>
      <c r="S49" s="119">
        <v>1937409.41</v>
      </c>
      <c r="T49" s="63"/>
      <c r="U49" s="115">
        <v>0</v>
      </c>
      <c r="V49" s="63"/>
      <c r="W49" s="115">
        <v>100.49</v>
      </c>
      <c r="X49" s="63"/>
    </row>
    <row r="50" spans="1:24" s="22" customFormat="1" x14ac:dyDescent="0.25">
      <c r="A50" s="63" t="s">
        <v>307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116">
        <v>0</v>
      </c>
      <c r="N50" s="63"/>
      <c r="O50" s="116" t="s">
        <v>1</v>
      </c>
      <c r="P50" s="63"/>
      <c r="Q50" s="116" t="s">
        <v>1</v>
      </c>
      <c r="R50" s="63"/>
      <c r="S50" s="116">
        <v>1937409.41</v>
      </c>
      <c r="T50" s="63"/>
      <c r="U50" s="117">
        <v>0</v>
      </c>
      <c r="V50" s="63"/>
      <c r="W50" s="117" t="s">
        <v>1</v>
      </c>
      <c r="X50" s="63"/>
    </row>
    <row r="51" spans="1:24" s="23" customFormat="1" x14ac:dyDescent="0.25">
      <c r="A51" s="23" t="s">
        <v>333</v>
      </c>
      <c r="M51" s="26"/>
      <c r="N51" s="35">
        <v>0</v>
      </c>
      <c r="O51" s="26"/>
      <c r="Q51" s="26"/>
      <c r="S51" s="26"/>
      <c r="T51" s="28">
        <f>T52+T53</f>
        <v>1936780.8900000001</v>
      </c>
      <c r="U51" s="27"/>
      <c r="V51" s="24">
        <v>0</v>
      </c>
      <c r="W51" s="27"/>
    </row>
    <row r="52" spans="1:24" s="23" customFormat="1" x14ac:dyDescent="0.25">
      <c r="A52" s="29" t="s">
        <v>334</v>
      </c>
      <c r="M52" s="26"/>
      <c r="N52" s="36">
        <v>0</v>
      </c>
      <c r="O52" s="26"/>
      <c r="Q52" s="26"/>
      <c r="S52" s="26"/>
      <c r="T52" s="31">
        <v>1927962.36</v>
      </c>
      <c r="U52" s="27"/>
      <c r="V52" s="33">
        <v>0</v>
      </c>
      <c r="W52" s="27"/>
    </row>
    <row r="53" spans="1:24" s="23" customFormat="1" x14ac:dyDescent="0.25">
      <c r="A53" s="29" t="s">
        <v>335</v>
      </c>
      <c r="M53" s="26"/>
      <c r="N53" s="36">
        <v>0</v>
      </c>
      <c r="O53" s="26"/>
      <c r="Q53" s="26"/>
      <c r="S53" s="26"/>
      <c r="T53" s="31">
        <v>8818.5300000000007</v>
      </c>
      <c r="U53" s="27"/>
      <c r="V53" s="33">
        <v>0</v>
      </c>
      <c r="W53" s="27"/>
    </row>
    <row r="54" spans="1:24" s="23" customFormat="1" x14ac:dyDescent="0.25">
      <c r="A54" s="39" t="s">
        <v>336</v>
      </c>
      <c r="M54" s="26"/>
      <c r="N54" s="40">
        <v>0</v>
      </c>
      <c r="O54" s="26"/>
      <c r="Q54" s="26"/>
      <c r="S54" s="26"/>
      <c r="T54" s="10">
        <v>628.52</v>
      </c>
      <c r="U54" s="27"/>
      <c r="V54" s="33">
        <v>0</v>
      </c>
      <c r="W54" s="27"/>
    </row>
    <row r="55" spans="1:24" s="23" customFormat="1" x14ac:dyDescent="0.25">
      <c r="A55" s="29" t="s">
        <v>335</v>
      </c>
      <c r="M55" s="26"/>
      <c r="N55" s="36">
        <v>0</v>
      </c>
      <c r="O55" s="26"/>
      <c r="Q55" s="26"/>
      <c r="S55" s="26"/>
      <c r="T55" s="31">
        <v>628.52</v>
      </c>
      <c r="U55" s="27"/>
      <c r="V55" s="33">
        <v>0</v>
      </c>
      <c r="W55" s="27"/>
    </row>
    <row r="56" spans="1:24" s="22" customFormat="1" x14ac:dyDescent="0.25">
      <c r="A56" s="96" t="s">
        <v>308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97">
        <f>M10-M37</f>
        <v>-2857004.16</v>
      </c>
      <c r="N56" s="63"/>
      <c r="O56" s="97">
        <v>27975162</v>
      </c>
      <c r="P56" s="63"/>
      <c r="Q56" s="97">
        <v>27975162</v>
      </c>
      <c r="R56" s="63"/>
      <c r="S56" s="97">
        <v>11251688.77</v>
      </c>
      <c r="T56" s="63"/>
      <c r="U56" s="99">
        <f>S56/M56</f>
        <v>-3.9382822494735179</v>
      </c>
      <c r="V56" s="61"/>
      <c r="W56" s="99">
        <f>S56/Q56</f>
        <v>0.40220281012134979</v>
      </c>
      <c r="X56" s="61"/>
    </row>
  </sheetData>
  <mergeCells count="175">
    <mergeCell ref="A7:X7"/>
    <mergeCell ref="A8:L8"/>
    <mergeCell ref="M8:N8"/>
    <mergeCell ref="O8:P8"/>
    <mergeCell ref="Q8:R8"/>
    <mergeCell ref="S8:T8"/>
    <mergeCell ref="U8:V8"/>
    <mergeCell ref="W8:X8"/>
    <mergeCell ref="A1:B1"/>
    <mergeCell ref="A2:B2"/>
    <mergeCell ref="A3:B3"/>
    <mergeCell ref="A4:B4"/>
    <mergeCell ref="A5:X5"/>
    <mergeCell ref="A6:X6"/>
    <mergeCell ref="W9:X9"/>
    <mergeCell ref="A10:L10"/>
    <mergeCell ref="M10:N10"/>
    <mergeCell ref="O10:P10"/>
    <mergeCell ref="Q10:R10"/>
    <mergeCell ref="S10:T10"/>
    <mergeCell ref="U10:V10"/>
    <mergeCell ref="W10:X10"/>
    <mergeCell ref="A9:L9"/>
    <mergeCell ref="M9:N9"/>
    <mergeCell ref="O9:P9"/>
    <mergeCell ref="Q9:R9"/>
    <mergeCell ref="S9:T9"/>
    <mergeCell ref="U9:V9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11:V11"/>
    <mergeCell ref="W13:X13"/>
    <mergeCell ref="A16:L16"/>
    <mergeCell ref="M16:N16"/>
    <mergeCell ref="O16:P16"/>
    <mergeCell ref="Q16:R16"/>
    <mergeCell ref="S16:T16"/>
    <mergeCell ref="U16:V16"/>
    <mergeCell ref="W16:X16"/>
    <mergeCell ref="A13:L13"/>
    <mergeCell ref="M13:N13"/>
    <mergeCell ref="O13:P13"/>
    <mergeCell ref="Q13:R13"/>
    <mergeCell ref="S13:T13"/>
    <mergeCell ref="U13:V13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7:V17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O21:P21"/>
    <mergeCell ref="Q21:R21"/>
    <mergeCell ref="S21:T21"/>
    <mergeCell ref="U21:V21"/>
    <mergeCell ref="W23:X23"/>
    <mergeCell ref="A24:L24"/>
    <mergeCell ref="M24:N24"/>
    <mergeCell ref="O24:P24"/>
    <mergeCell ref="Q24:R24"/>
    <mergeCell ref="S24:T24"/>
    <mergeCell ref="U24:V24"/>
    <mergeCell ref="W24:X24"/>
    <mergeCell ref="A23:L23"/>
    <mergeCell ref="M23:N23"/>
    <mergeCell ref="O23:P23"/>
    <mergeCell ref="Q23:R23"/>
    <mergeCell ref="S23:T23"/>
    <mergeCell ref="U23:V23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30:V30"/>
    <mergeCell ref="W37:X37"/>
    <mergeCell ref="A38:L38"/>
    <mergeCell ref="M38:N38"/>
    <mergeCell ref="O38:P38"/>
    <mergeCell ref="Q38:R38"/>
    <mergeCell ref="S38:T38"/>
    <mergeCell ref="U38:V38"/>
    <mergeCell ref="W38:X38"/>
    <mergeCell ref="A37:L37"/>
    <mergeCell ref="M37:N37"/>
    <mergeCell ref="O37:P37"/>
    <mergeCell ref="Q37:R37"/>
    <mergeCell ref="S37:T37"/>
    <mergeCell ref="U37:V37"/>
    <mergeCell ref="W39:X39"/>
    <mergeCell ref="A40:L40"/>
    <mergeCell ref="M40:N40"/>
    <mergeCell ref="O40:P40"/>
    <mergeCell ref="Q40:R40"/>
    <mergeCell ref="S40:T40"/>
    <mergeCell ref="U40:V40"/>
    <mergeCell ref="W40:X40"/>
    <mergeCell ref="A39:L39"/>
    <mergeCell ref="M39:N39"/>
    <mergeCell ref="O39:P39"/>
    <mergeCell ref="Q39:R39"/>
    <mergeCell ref="S39:T39"/>
    <mergeCell ref="U39:V39"/>
    <mergeCell ref="W45:X45"/>
    <mergeCell ref="A46:L46"/>
    <mergeCell ref="M46:N46"/>
    <mergeCell ref="O46:P46"/>
    <mergeCell ref="Q46:R46"/>
    <mergeCell ref="S46:T46"/>
    <mergeCell ref="U46:V46"/>
    <mergeCell ref="W46:X46"/>
    <mergeCell ref="A45:L45"/>
    <mergeCell ref="M45:N45"/>
    <mergeCell ref="O45:P45"/>
    <mergeCell ref="Q45:R45"/>
    <mergeCell ref="S45:T45"/>
    <mergeCell ref="U45:V45"/>
    <mergeCell ref="W56:X56"/>
    <mergeCell ref="A56:L56"/>
    <mergeCell ref="M56:N56"/>
    <mergeCell ref="O56:P56"/>
    <mergeCell ref="Q56:R56"/>
    <mergeCell ref="S56:T56"/>
    <mergeCell ref="U56:V56"/>
    <mergeCell ref="W49:X49"/>
    <mergeCell ref="A50:L50"/>
    <mergeCell ref="M50:N50"/>
    <mergeCell ref="O50:P50"/>
    <mergeCell ref="Q50:R50"/>
    <mergeCell ref="S50:T50"/>
    <mergeCell ref="U50:V50"/>
    <mergeCell ref="W50:X50"/>
    <mergeCell ref="A49:L49"/>
    <mergeCell ref="M49:N49"/>
    <mergeCell ref="O49:P49"/>
    <mergeCell ref="Q49:R49"/>
    <mergeCell ref="S49:T49"/>
    <mergeCell ref="U49:V4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Stranica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workbookViewId="0">
      <selection activeCell="I43" sqref="I43"/>
    </sheetView>
  </sheetViews>
  <sheetFormatPr defaultRowHeight="15" x14ac:dyDescent="0.25"/>
  <cols>
    <col min="2" max="2" width="19.5703125" customWidth="1"/>
    <col min="258" max="258" width="19.5703125" customWidth="1"/>
    <col min="514" max="514" width="19.5703125" customWidth="1"/>
    <col min="770" max="770" width="19.5703125" customWidth="1"/>
    <col min="1026" max="1026" width="19.5703125" customWidth="1"/>
    <col min="1282" max="1282" width="19.5703125" customWidth="1"/>
    <col min="1538" max="1538" width="19.5703125" customWidth="1"/>
    <col min="1794" max="1794" width="19.5703125" customWidth="1"/>
    <col min="2050" max="2050" width="19.5703125" customWidth="1"/>
    <col min="2306" max="2306" width="19.5703125" customWidth="1"/>
    <col min="2562" max="2562" width="19.5703125" customWidth="1"/>
    <col min="2818" max="2818" width="19.5703125" customWidth="1"/>
    <col min="3074" max="3074" width="19.5703125" customWidth="1"/>
    <col min="3330" max="3330" width="19.5703125" customWidth="1"/>
    <col min="3586" max="3586" width="19.5703125" customWidth="1"/>
    <col min="3842" max="3842" width="19.5703125" customWidth="1"/>
    <col min="4098" max="4098" width="19.5703125" customWidth="1"/>
    <col min="4354" max="4354" width="19.5703125" customWidth="1"/>
    <col min="4610" max="4610" width="19.5703125" customWidth="1"/>
    <col min="4866" max="4866" width="19.5703125" customWidth="1"/>
    <col min="5122" max="5122" width="19.5703125" customWidth="1"/>
    <col min="5378" max="5378" width="19.5703125" customWidth="1"/>
    <col min="5634" max="5634" width="19.5703125" customWidth="1"/>
    <col min="5890" max="5890" width="19.5703125" customWidth="1"/>
    <col min="6146" max="6146" width="19.5703125" customWidth="1"/>
    <col min="6402" max="6402" width="19.5703125" customWidth="1"/>
    <col min="6658" max="6658" width="19.5703125" customWidth="1"/>
    <col min="6914" max="6914" width="19.5703125" customWidth="1"/>
    <col min="7170" max="7170" width="19.5703125" customWidth="1"/>
    <col min="7426" max="7426" width="19.5703125" customWidth="1"/>
    <col min="7682" max="7682" width="19.5703125" customWidth="1"/>
    <col min="7938" max="7938" width="19.5703125" customWidth="1"/>
    <col min="8194" max="8194" width="19.5703125" customWidth="1"/>
    <col min="8450" max="8450" width="19.5703125" customWidth="1"/>
    <col min="8706" max="8706" width="19.5703125" customWidth="1"/>
    <col min="8962" max="8962" width="19.5703125" customWidth="1"/>
    <col min="9218" max="9218" width="19.5703125" customWidth="1"/>
    <col min="9474" max="9474" width="19.5703125" customWidth="1"/>
    <col min="9730" max="9730" width="19.5703125" customWidth="1"/>
    <col min="9986" max="9986" width="19.5703125" customWidth="1"/>
    <col min="10242" max="10242" width="19.5703125" customWidth="1"/>
    <col min="10498" max="10498" width="19.5703125" customWidth="1"/>
    <col min="10754" max="10754" width="19.5703125" customWidth="1"/>
    <col min="11010" max="11010" width="19.5703125" customWidth="1"/>
    <col min="11266" max="11266" width="19.5703125" customWidth="1"/>
    <col min="11522" max="11522" width="19.5703125" customWidth="1"/>
    <col min="11778" max="11778" width="19.5703125" customWidth="1"/>
    <col min="12034" max="12034" width="19.5703125" customWidth="1"/>
    <col min="12290" max="12290" width="19.5703125" customWidth="1"/>
    <col min="12546" max="12546" width="19.5703125" customWidth="1"/>
    <col min="12802" max="12802" width="19.5703125" customWidth="1"/>
    <col min="13058" max="13058" width="19.5703125" customWidth="1"/>
    <col min="13314" max="13314" width="19.5703125" customWidth="1"/>
    <col min="13570" max="13570" width="19.5703125" customWidth="1"/>
    <col min="13826" max="13826" width="19.5703125" customWidth="1"/>
    <col min="14082" max="14082" width="19.5703125" customWidth="1"/>
    <col min="14338" max="14338" width="19.5703125" customWidth="1"/>
    <col min="14594" max="14594" width="19.5703125" customWidth="1"/>
    <col min="14850" max="14850" width="19.5703125" customWidth="1"/>
    <col min="15106" max="15106" width="19.5703125" customWidth="1"/>
    <col min="15362" max="15362" width="19.5703125" customWidth="1"/>
    <col min="15618" max="15618" width="19.5703125" customWidth="1"/>
    <col min="15874" max="15874" width="19.5703125" customWidth="1"/>
    <col min="16130" max="16130" width="19.5703125" customWidth="1"/>
  </cols>
  <sheetData>
    <row r="1" spans="1:24" s="37" customFormat="1" x14ac:dyDescent="0.25">
      <c r="A1" s="63" t="s">
        <v>0</v>
      </c>
      <c r="B1" s="63"/>
      <c r="C1" s="16"/>
      <c r="D1" s="17"/>
    </row>
    <row r="2" spans="1:24" s="37" customFormat="1" x14ac:dyDescent="0.25">
      <c r="A2" s="63" t="s">
        <v>2</v>
      </c>
      <c r="B2" s="63"/>
    </row>
    <row r="3" spans="1:24" s="37" customFormat="1" x14ac:dyDescent="0.25">
      <c r="A3" s="63" t="s">
        <v>3</v>
      </c>
      <c r="B3" s="63"/>
    </row>
    <row r="4" spans="1:24" s="37" customFormat="1" x14ac:dyDescent="0.25">
      <c r="A4" s="63" t="s">
        <v>4</v>
      </c>
      <c r="B4" s="63"/>
    </row>
    <row r="5" spans="1:24" s="42" customFormat="1" ht="18" x14ac:dyDescent="0.25">
      <c r="A5" s="133" t="s">
        <v>337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4" s="37" customFormat="1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4" s="37" customFormat="1" x14ac:dyDescent="0.25">
      <c r="A7" s="87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4" s="37" customFormat="1" x14ac:dyDescent="0.25">
      <c r="A8" s="135" t="s">
        <v>338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135" t="s">
        <v>7</v>
      </c>
      <c r="N8" s="63"/>
      <c r="O8" s="135" t="s">
        <v>8</v>
      </c>
      <c r="P8" s="63"/>
      <c r="Q8" s="135" t="s">
        <v>9</v>
      </c>
      <c r="R8" s="63"/>
      <c r="S8" s="135" t="s">
        <v>10</v>
      </c>
      <c r="T8" s="63"/>
      <c r="U8" s="135" t="s">
        <v>11</v>
      </c>
      <c r="V8" s="63"/>
      <c r="W8" s="135" t="s">
        <v>12</v>
      </c>
      <c r="X8" s="63"/>
    </row>
    <row r="9" spans="1:24" s="37" customFormat="1" x14ac:dyDescent="0.25">
      <c r="A9" s="135" t="s">
        <v>290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35" t="s">
        <v>14</v>
      </c>
      <c r="N9" s="63"/>
      <c r="O9" s="135" t="s">
        <v>15</v>
      </c>
      <c r="P9" s="63"/>
      <c r="Q9" s="135" t="s">
        <v>16</v>
      </c>
      <c r="R9" s="63"/>
      <c r="S9" s="135" t="s">
        <v>17</v>
      </c>
      <c r="T9" s="63"/>
      <c r="U9" s="135" t="s">
        <v>18</v>
      </c>
      <c r="V9" s="63"/>
      <c r="W9" s="135" t="s">
        <v>19</v>
      </c>
      <c r="X9" s="63"/>
    </row>
    <row r="10" spans="1:24" s="37" customFormat="1" x14ac:dyDescent="0.25">
      <c r="A10" s="124" t="s">
        <v>339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25">
        <v>2843701.01</v>
      </c>
      <c r="N10" s="63"/>
      <c r="O10" s="125">
        <v>29633900</v>
      </c>
      <c r="P10" s="63"/>
      <c r="Q10" s="125">
        <v>29633900</v>
      </c>
      <c r="R10" s="63"/>
      <c r="S10" s="125">
        <v>14262377.300000001</v>
      </c>
      <c r="T10" s="63"/>
      <c r="U10" s="126">
        <f>S10/M10</f>
        <v>5.015427870175424</v>
      </c>
      <c r="V10" s="61"/>
      <c r="W10" s="127">
        <v>48.13</v>
      </c>
      <c r="X10" s="63"/>
    </row>
    <row r="11" spans="1:24" s="37" customFormat="1" x14ac:dyDescent="0.25">
      <c r="A11" s="130" t="s">
        <v>340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31">
        <v>0</v>
      </c>
      <c r="N11" s="63"/>
      <c r="O11" s="131">
        <v>20000</v>
      </c>
      <c r="P11" s="63"/>
      <c r="Q11" s="131">
        <v>20000</v>
      </c>
      <c r="R11" s="63"/>
      <c r="S11" s="131">
        <v>20000</v>
      </c>
      <c r="T11" s="63"/>
      <c r="U11" s="132">
        <v>0</v>
      </c>
      <c r="V11" s="63"/>
      <c r="W11" s="132">
        <v>100</v>
      </c>
      <c r="X11" s="63"/>
    </row>
    <row r="12" spans="1:24" s="37" customFormat="1" x14ac:dyDescent="0.25">
      <c r="A12" s="128" t="s">
        <v>341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129">
        <v>0</v>
      </c>
      <c r="N12" s="63"/>
      <c r="O12" s="129">
        <v>20000</v>
      </c>
      <c r="P12" s="63"/>
      <c r="Q12" s="129">
        <v>20000</v>
      </c>
      <c r="R12" s="63"/>
      <c r="S12" s="129">
        <v>20000</v>
      </c>
      <c r="T12" s="63"/>
      <c r="U12" s="123">
        <v>0</v>
      </c>
      <c r="V12" s="63"/>
      <c r="W12" s="123">
        <v>100</v>
      </c>
      <c r="X12" s="63"/>
    </row>
    <row r="13" spans="1:24" s="37" customFormat="1" x14ac:dyDescent="0.25">
      <c r="A13" s="130" t="s">
        <v>342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31">
        <v>23800</v>
      </c>
      <c r="N13" s="63"/>
      <c r="O13" s="131">
        <v>5000</v>
      </c>
      <c r="P13" s="63"/>
      <c r="Q13" s="131">
        <v>5000</v>
      </c>
      <c r="R13" s="63"/>
      <c r="S13" s="131">
        <v>5000</v>
      </c>
      <c r="T13" s="63"/>
      <c r="U13" s="132">
        <v>21.01</v>
      </c>
      <c r="V13" s="63"/>
      <c r="W13" s="132">
        <v>100</v>
      </c>
      <c r="X13" s="63"/>
    </row>
    <row r="14" spans="1:24" s="37" customFormat="1" x14ac:dyDescent="0.25">
      <c r="A14" s="128" t="s">
        <v>343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29">
        <v>23800</v>
      </c>
      <c r="N14" s="63"/>
      <c r="O14" s="129">
        <v>5000</v>
      </c>
      <c r="P14" s="63"/>
      <c r="Q14" s="129">
        <v>5000</v>
      </c>
      <c r="R14" s="63"/>
      <c r="S14" s="129">
        <v>5000</v>
      </c>
      <c r="T14" s="63"/>
      <c r="U14" s="123">
        <v>21.01</v>
      </c>
      <c r="V14" s="63"/>
      <c r="W14" s="123">
        <v>100</v>
      </c>
      <c r="X14" s="63"/>
    </row>
    <row r="15" spans="1:24" s="37" customFormat="1" x14ac:dyDescent="0.25">
      <c r="A15" s="130" t="s">
        <v>344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131">
        <v>2819901.01</v>
      </c>
      <c r="N15" s="63"/>
      <c r="O15" s="131">
        <v>29608900</v>
      </c>
      <c r="P15" s="63"/>
      <c r="Q15" s="131">
        <v>29608900</v>
      </c>
      <c r="R15" s="63"/>
      <c r="S15" s="131">
        <v>14237377.300000001</v>
      </c>
      <c r="T15" s="63"/>
      <c r="U15" s="132">
        <v>504.89</v>
      </c>
      <c r="V15" s="63"/>
      <c r="W15" s="132">
        <v>48.08</v>
      </c>
      <c r="X15" s="63"/>
    </row>
    <row r="16" spans="1:24" s="37" customFormat="1" x14ac:dyDescent="0.25">
      <c r="A16" s="128" t="s">
        <v>345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129">
        <v>2819901.01</v>
      </c>
      <c r="N16" s="63"/>
      <c r="O16" s="129">
        <v>29608900</v>
      </c>
      <c r="P16" s="63"/>
      <c r="Q16" s="129">
        <v>29608900</v>
      </c>
      <c r="R16" s="63"/>
      <c r="S16" s="129">
        <v>14237377.300000001</v>
      </c>
      <c r="T16" s="63"/>
      <c r="U16" s="123">
        <v>504.89</v>
      </c>
      <c r="V16" s="63"/>
      <c r="W16" s="123">
        <v>48.08</v>
      </c>
      <c r="X16" s="63"/>
    </row>
    <row r="17" spans="1:24" s="37" customFormat="1" x14ac:dyDescent="0.25">
      <c r="A17" s="124" t="s">
        <v>346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25">
        <f>M18+M20</f>
        <v>5700705.1699999999</v>
      </c>
      <c r="N17" s="63"/>
      <c r="O17" s="125">
        <v>3002120</v>
      </c>
      <c r="P17" s="63"/>
      <c r="Q17" s="125">
        <v>3002120</v>
      </c>
      <c r="R17" s="63"/>
      <c r="S17" s="125">
        <v>3010688.53</v>
      </c>
      <c r="T17" s="63"/>
      <c r="U17" s="126">
        <f>S17/M17</f>
        <v>0.52812563362226994</v>
      </c>
      <c r="V17" s="61"/>
      <c r="W17" s="126">
        <f>S17/Q17</f>
        <v>1.0028541597271261</v>
      </c>
      <c r="X17" s="61"/>
    </row>
    <row r="18" spans="1:24" s="37" customFormat="1" x14ac:dyDescent="0.25">
      <c r="A18" s="130" t="s">
        <v>340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31">
        <v>5698785.1699999999</v>
      </c>
      <c r="N18" s="63"/>
      <c r="O18" s="131">
        <v>0</v>
      </c>
      <c r="P18" s="63"/>
      <c r="Q18" s="131">
        <v>0</v>
      </c>
      <c r="R18" s="63"/>
      <c r="S18" s="131">
        <v>0</v>
      </c>
      <c r="T18" s="63"/>
      <c r="U18" s="132">
        <v>0</v>
      </c>
      <c r="V18" s="63"/>
      <c r="W18" s="132">
        <v>0</v>
      </c>
      <c r="X18" s="63"/>
    </row>
    <row r="19" spans="1:24" s="37" customFormat="1" x14ac:dyDescent="0.25">
      <c r="A19" s="128" t="s">
        <v>341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129">
        <v>5698785.1699999999</v>
      </c>
      <c r="N19" s="63"/>
      <c r="O19" s="129">
        <v>0</v>
      </c>
      <c r="P19" s="63"/>
      <c r="Q19" s="129">
        <v>0</v>
      </c>
      <c r="R19" s="63"/>
      <c r="S19" s="129">
        <v>0</v>
      </c>
      <c r="T19" s="63"/>
      <c r="U19" s="123">
        <v>0</v>
      </c>
      <c r="V19" s="63"/>
      <c r="W19" s="123">
        <v>0</v>
      </c>
      <c r="X19" s="63"/>
    </row>
    <row r="20" spans="1:24" s="37" customFormat="1" x14ac:dyDescent="0.25">
      <c r="A20" s="130" t="s">
        <v>342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131">
        <v>1920</v>
      </c>
      <c r="N20" s="63"/>
      <c r="O20" s="131">
        <v>1120</v>
      </c>
      <c r="P20" s="63"/>
      <c r="Q20" s="131">
        <v>1120</v>
      </c>
      <c r="R20" s="63"/>
      <c r="S20" s="131">
        <v>1120</v>
      </c>
      <c r="T20" s="63"/>
      <c r="U20" s="132">
        <v>58.33</v>
      </c>
      <c r="V20" s="63"/>
      <c r="W20" s="132">
        <v>100</v>
      </c>
      <c r="X20" s="63"/>
    </row>
    <row r="21" spans="1:24" s="37" customFormat="1" x14ac:dyDescent="0.25">
      <c r="A21" s="128" t="s">
        <v>343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29">
        <v>0</v>
      </c>
      <c r="N21" s="63"/>
      <c r="O21" s="129">
        <v>1120</v>
      </c>
      <c r="P21" s="63"/>
      <c r="Q21" s="129">
        <v>1120</v>
      </c>
      <c r="R21" s="63"/>
      <c r="S21" s="129">
        <v>1120</v>
      </c>
      <c r="T21" s="63"/>
      <c r="U21" s="123">
        <v>0</v>
      </c>
      <c r="V21" s="63"/>
      <c r="W21" s="123">
        <v>100</v>
      </c>
      <c r="X21" s="63"/>
    </row>
    <row r="22" spans="1:24" s="37" customFormat="1" x14ac:dyDescent="0.25">
      <c r="A22" s="128" t="s">
        <v>347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129">
        <v>1920</v>
      </c>
      <c r="N22" s="63"/>
      <c r="O22" s="129">
        <v>0</v>
      </c>
      <c r="P22" s="63"/>
      <c r="Q22" s="129">
        <v>0</v>
      </c>
      <c r="R22" s="63"/>
      <c r="S22" s="129">
        <v>0</v>
      </c>
      <c r="T22" s="63"/>
      <c r="U22" s="123">
        <v>0</v>
      </c>
      <c r="V22" s="63"/>
      <c r="W22" s="123">
        <v>0</v>
      </c>
      <c r="X22" s="63"/>
    </row>
    <row r="23" spans="1:24" s="37" customFormat="1" x14ac:dyDescent="0.25">
      <c r="A23" s="130" t="s">
        <v>348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31">
        <v>0</v>
      </c>
      <c r="N23" s="63"/>
      <c r="O23" s="131">
        <v>3001000</v>
      </c>
      <c r="P23" s="63"/>
      <c r="Q23" s="131">
        <v>3001000</v>
      </c>
      <c r="R23" s="63"/>
      <c r="S23" s="131">
        <v>3009568.53</v>
      </c>
      <c r="T23" s="63"/>
      <c r="U23" s="132">
        <v>0</v>
      </c>
      <c r="V23" s="63"/>
      <c r="W23" s="132">
        <v>100.29</v>
      </c>
      <c r="X23" s="63"/>
    </row>
    <row r="24" spans="1:24" s="37" customFormat="1" x14ac:dyDescent="0.25">
      <c r="A24" s="128" t="s">
        <v>349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129">
        <v>0</v>
      </c>
      <c r="N24" s="63"/>
      <c r="O24" s="129">
        <v>3001000</v>
      </c>
      <c r="P24" s="63"/>
      <c r="Q24" s="129">
        <v>3001000</v>
      </c>
      <c r="R24" s="63"/>
      <c r="S24" s="129">
        <v>3009568.53</v>
      </c>
      <c r="T24" s="63"/>
      <c r="U24" s="123">
        <v>0</v>
      </c>
      <c r="V24" s="63"/>
      <c r="W24" s="123">
        <v>100.29</v>
      </c>
      <c r="X24" s="63"/>
    </row>
    <row r="25" spans="1:24" s="37" customFormat="1" x14ac:dyDescent="0.25">
      <c r="A25" s="124" t="s">
        <v>308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25">
        <f>M10-M17</f>
        <v>-2857004.16</v>
      </c>
      <c r="N25" s="63"/>
      <c r="O25" s="125">
        <v>26631780</v>
      </c>
      <c r="P25" s="63"/>
      <c r="Q25" s="125">
        <v>26631780</v>
      </c>
      <c r="R25" s="63"/>
      <c r="S25" s="125">
        <v>11251688.77</v>
      </c>
      <c r="T25" s="63"/>
      <c r="U25" s="126">
        <f>S25/M25</f>
        <v>-3.9382822494735179</v>
      </c>
      <c r="V25" s="61"/>
      <c r="W25" s="127">
        <v>42.25</v>
      </c>
      <c r="X25" s="63"/>
    </row>
  </sheetData>
  <mergeCells count="133">
    <mergeCell ref="A1:B1"/>
    <mergeCell ref="A2:B2"/>
    <mergeCell ref="A3:B3"/>
    <mergeCell ref="A4:B4"/>
    <mergeCell ref="A5:U5"/>
    <mergeCell ref="A6:U6"/>
    <mergeCell ref="W8:X8"/>
    <mergeCell ref="A9:L9"/>
    <mergeCell ref="M9:N9"/>
    <mergeCell ref="O9:P9"/>
    <mergeCell ref="Q9:R9"/>
    <mergeCell ref="S9:T9"/>
    <mergeCell ref="U9:V9"/>
    <mergeCell ref="W9:X9"/>
    <mergeCell ref="A7:U7"/>
    <mergeCell ref="A8:L8"/>
    <mergeCell ref="M8:N8"/>
    <mergeCell ref="O8:P8"/>
    <mergeCell ref="Q8:R8"/>
    <mergeCell ref="S8:T8"/>
    <mergeCell ref="U8:V8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0:V10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2:V12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4:V14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6:V16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18:V18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0:V20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2:V22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4:V24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Stranica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workbookViewId="0">
      <selection activeCell="F13" sqref="F13:O13"/>
    </sheetView>
  </sheetViews>
  <sheetFormatPr defaultRowHeight="15" x14ac:dyDescent="0.25"/>
  <cols>
    <col min="2" max="3" width="14.140625" customWidth="1"/>
    <col min="258" max="259" width="14.140625" customWidth="1"/>
    <col min="514" max="515" width="14.140625" customWidth="1"/>
    <col min="770" max="771" width="14.140625" customWidth="1"/>
    <col min="1026" max="1027" width="14.140625" customWidth="1"/>
    <col min="1282" max="1283" width="14.140625" customWidth="1"/>
    <col min="1538" max="1539" width="14.140625" customWidth="1"/>
    <col min="1794" max="1795" width="14.140625" customWidth="1"/>
    <col min="2050" max="2051" width="14.140625" customWidth="1"/>
    <col min="2306" max="2307" width="14.140625" customWidth="1"/>
    <col min="2562" max="2563" width="14.140625" customWidth="1"/>
    <col min="2818" max="2819" width="14.140625" customWidth="1"/>
    <col min="3074" max="3075" width="14.140625" customWidth="1"/>
    <col min="3330" max="3331" width="14.140625" customWidth="1"/>
    <col min="3586" max="3587" width="14.140625" customWidth="1"/>
    <col min="3842" max="3843" width="14.140625" customWidth="1"/>
    <col min="4098" max="4099" width="14.140625" customWidth="1"/>
    <col min="4354" max="4355" width="14.140625" customWidth="1"/>
    <col min="4610" max="4611" width="14.140625" customWidth="1"/>
    <col min="4866" max="4867" width="14.140625" customWidth="1"/>
    <col min="5122" max="5123" width="14.140625" customWidth="1"/>
    <col min="5378" max="5379" width="14.140625" customWidth="1"/>
    <col min="5634" max="5635" width="14.140625" customWidth="1"/>
    <col min="5890" max="5891" width="14.140625" customWidth="1"/>
    <col min="6146" max="6147" width="14.140625" customWidth="1"/>
    <col min="6402" max="6403" width="14.140625" customWidth="1"/>
    <col min="6658" max="6659" width="14.140625" customWidth="1"/>
    <col min="6914" max="6915" width="14.140625" customWidth="1"/>
    <col min="7170" max="7171" width="14.140625" customWidth="1"/>
    <col min="7426" max="7427" width="14.140625" customWidth="1"/>
    <col min="7682" max="7683" width="14.140625" customWidth="1"/>
    <col min="7938" max="7939" width="14.140625" customWidth="1"/>
    <col min="8194" max="8195" width="14.140625" customWidth="1"/>
    <col min="8450" max="8451" width="14.140625" customWidth="1"/>
    <col min="8706" max="8707" width="14.140625" customWidth="1"/>
    <col min="8962" max="8963" width="14.140625" customWidth="1"/>
    <col min="9218" max="9219" width="14.140625" customWidth="1"/>
    <col min="9474" max="9475" width="14.140625" customWidth="1"/>
    <col min="9730" max="9731" width="14.140625" customWidth="1"/>
    <col min="9986" max="9987" width="14.140625" customWidth="1"/>
    <col min="10242" max="10243" width="14.140625" customWidth="1"/>
    <col min="10498" max="10499" width="14.140625" customWidth="1"/>
    <col min="10754" max="10755" width="14.140625" customWidth="1"/>
    <col min="11010" max="11011" width="14.140625" customWidth="1"/>
    <col min="11266" max="11267" width="14.140625" customWidth="1"/>
    <col min="11522" max="11523" width="14.140625" customWidth="1"/>
    <col min="11778" max="11779" width="14.140625" customWidth="1"/>
    <col min="12034" max="12035" width="14.140625" customWidth="1"/>
    <col min="12290" max="12291" width="14.140625" customWidth="1"/>
    <col min="12546" max="12547" width="14.140625" customWidth="1"/>
    <col min="12802" max="12803" width="14.140625" customWidth="1"/>
    <col min="13058" max="13059" width="14.140625" customWidth="1"/>
    <col min="13314" max="13315" width="14.140625" customWidth="1"/>
    <col min="13570" max="13571" width="14.140625" customWidth="1"/>
    <col min="13826" max="13827" width="14.140625" customWidth="1"/>
    <col min="14082" max="14083" width="14.140625" customWidth="1"/>
    <col min="14338" max="14339" width="14.140625" customWidth="1"/>
    <col min="14594" max="14595" width="14.140625" customWidth="1"/>
    <col min="14850" max="14851" width="14.140625" customWidth="1"/>
    <col min="15106" max="15107" width="14.140625" customWidth="1"/>
    <col min="15362" max="15363" width="14.140625" customWidth="1"/>
    <col min="15618" max="15619" width="14.140625" customWidth="1"/>
    <col min="15874" max="15875" width="14.140625" customWidth="1"/>
    <col min="16130" max="16131" width="14.140625" customWidth="1"/>
  </cols>
  <sheetData>
    <row r="1" spans="1:23" s="43" customFormat="1" x14ac:dyDescent="0.25">
      <c r="A1" s="63" t="s">
        <v>0</v>
      </c>
      <c r="B1" s="63"/>
      <c r="C1" s="16"/>
      <c r="D1" s="17"/>
    </row>
    <row r="2" spans="1:23" s="43" customFormat="1" x14ac:dyDescent="0.25">
      <c r="A2" s="63" t="s">
        <v>2</v>
      </c>
      <c r="B2" s="63"/>
    </row>
    <row r="3" spans="1:23" s="43" customFormat="1" x14ac:dyDescent="0.25">
      <c r="A3" s="63" t="s">
        <v>3</v>
      </c>
      <c r="B3" s="63"/>
    </row>
    <row r="4" spans="1:23" s="43" customFormat="1" x14ac:dyDescent="0.25">
      <c r="A4" s="63" t="s">
        <v>4</v>
      </c>
      <c r="B4" s="63"/>
    </row>
    <row r="5" spans="1:23" s="44" customFormat="1" ht="18" x14ac:dyDescent="0.25">
      <c r="A5" s="133" t="s">
        <v>350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</row>
    <row r="6" spans="1:23" s="43" customFormat="1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s="43" customFormat="1" x14ac:dyDescent="0.25">
      <c r="A7" s="87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s="43" customFormat="1" x14ac:dyDescent="0.25">
      <c r="A8" s="148" t="s">
        <v>351</v>
      </c>
      <c r="B8" s="63"/>
      <c r="C8" s="63"/>
      <c r="D8" s="63"/>
      <c r="E8" s="63"/>
      <c r="F8" s="148" t="s">
        <v>352</v>
      </c>
      <c r="G8" s="63"/>
      <c r="H8" s="63"/>
      <c r="I8" s="63"/>
      <c r="J8" s="63"/>
      <c r="K8" s="63"/>
      <c r="L8" s="63"/>
      <c r="M8" s="63"/>
      <c r="N8" s="63"/>
      <c r="O8" s="63"/>
      <c r="P8" s="148" t="s">
        <v>8</v>
      </c>
      <c r="Q8" s="63"/>
      <c r="R8" s="148" t="s">
        <v>9</v>
      </c>
      <c r="S8" s="63"/>
      <c r="T8" s="148" t="s">
        <v>10</v>
      </c>
      <c r="U8" s="63"/>
      <c r="V8" s="148" t="s">
        <v>353</v>
      </c>
      <c r="W8" s="63"/>
    </row>
    <row r="9" spans="1:23" s="43" customFormat="1" x14ac:dyDescent="0.25">
      <c r="A9" s="148" t="s">
        <v>1</v>
      </c>
      <c r="B9" s="63"/>
      <c r="C9" s="63"/>
      <c r="D9" s="63"/>
      <c r="E9" s="63"/>
      <c r="F9" s="148" t="s">
        <v>1</v>
      </c>
      <c r="G9" s="63"/>
      <c r="H9" s="63"/>
      <c r="I9" s="63"/>
      <c r="J9" s="63"/>
      <c r="K9" s="63"/>
      <c r="L9" s="63"/>
      <c r="M9" s="63"/>
      <c r="N9" s="63"/>
      <c r="O9" s="63"/>
      <c r="P9" s="148" t="s">
        <v>14</v>
      </c>
      <c r="Q9" s="63"/>
      <c r="R9" s="148" t="s">
        <v>15</v>
      </c>
      <c r="S9" s="63"/>
      <c r="T9" s="148" t="s">
        <v>16</v>
      </c>
      <c r="U9" s="63"/>
      <c r="V9" s="148" t="s">
        <v>17</v>
      </c>
      <c r="W9" s="63"/>
    </row>
    <row r="10" spans="1:23" s="43" customFormat="1" x14ac:dyDescent="0.25">
      <c r="A10" s="144" t="s">
        <v>1</v>
      </c>
      <c r="B10" s="63"/>
      <c r="C10" s="63"/>
      <c r="D10" s="63"/>
      <c r="E10" s="63"/>
      <c r="F10" s="145" t="s">
        <v>794</v>
      </c>
      <c r="G10" s="63"/>
      <c r="H10" s="63"/>
      <c r="I10" s="63"/>
      <c r="J10" s="63"/>
      <c r="K10" s="63"/>
      <c r="L10" s="63"/>
      <c r="M10" s="63"/>
      <c r="N10" s="63"/>
      <c r="O10" s="63"/>
      <c r="P10" s="146">
        <v>113376874</v>
      </c>
      <c r="Q10" s="63"/>
      <c r="R10" s="146">
        <v>113376874</v>
      </c>
      <c r="S10" s="63"/>
      <c r="T10" s="146">
        <f>T11+T17+T19+T22</f>
        <v>87742415.329999998</v>
      </c>
      <c r="U10" s="63"/>
      <c r="V10" s="147">
        <f t="shared" ref="V10:V17" si="0">T10/R10</f>
        <v>0.77390046342254948</v>
      </c>
      <c r="W10" s="61"/>
    </row>
    <row r="11" spans="1:23" s="43" customFormat="1" ht="22.5" customHeight="1" x14ac:dyDescent="0.25">
      <c r="A11" s="140" t="s">
        <v>354</v>
      </c>
      <c r="B11" s="63"/>
      <c r="C11" s="63"/>
      <c r="D11" s="140" t="s">
        <v>355</v>
      </c>
      <c r="E11" s="63"/>
      <c r="F11" s="141" t="s">
        <v>356</v>
      </c>
      <c r="G11" s="63"/>
      <c r="H11" s="63"/>
      <c r="I11" s="63"/>
      <c r="J11" s="63"/>
      <c r="K11" s="63"/>
      <c r="L11" s="63"/>
      <c r="M11" s="63"/>
      <c r="N11" s="63"/>
      <c r="O11" s="63"/>
      <c r="P11" s="142">
        <v>31679881</v>
      </c>
      <c r="Q11" s="63"/>
      <c r="R11" s="142">
        <v>31679881</v>
      </c>
      <c r="S11" s="63"/>
      <c r="T11" s="142">
        <f>T12+T13+T14+T15+T16</f>
        <v>27638532.260000002</v>
      </c>
      <c r="U11" s="63"/>
      <c r="V11" s="143">
        <f t="shared" si="0"/>
        <v>0.87243169442460977</v>
      </c>
      <c r="W11" s="61"/>
    </row>
    <row r="12" spans="1:23" s="43" customFormat="1" ht="24" customHeight="1" x14ac:dyDescent="0.25">
      <c r="A12" s="137" t="s">
        <v>357</v>
      </c>
      <c r="B12" s="63"/>
      <c r="C12" s="63"/>
      <c r="D12" s="137" t="s">
        <v>358</v>
      </c>
      <c r="E12" s="63"/>
      <c r="F12" s="138" t="s">
        <v>356</v>
      </c>
      <c r="G12" s="63"/>
      <c r="H12" s="63"/>
      <c r="I12" s="63"/>
      <c r="J12" s="63"/>
      <c r="K12" s="63"/>
      <c r="L12" s="63"/>
      <c r="M12" s="63"/>
      <c r="N12" s="63"/>
      <c r="O12" s="63"/>
      <c r="P12" s="139">
        <v>18947234</v>
      </c>
      <c r="Q12" s="63"/>
      <c r="R12" s="139">
        <v>18947234</v>
      </c>
      <c r="S12" s="63"/>
      <c r="T12" s="139">
        <v>16016403.91</v>
      </c>
      <c r="U12" s="63"/>
      <c r="V12" s="136">
        <f t="shared" si="0"/>
        <v>0.84531620340995417</v>
      </c>
      <c r="W12" s="61"/>
    </row>
    <row r="13" spans="1:23" s="43" customFormat="1" ht="23.25" customHeight="1" x14ac:dyDescent="0.25">
      <c r="A13" s="137" t="s">
        <v>357</v>
      </c>
      <c r="B13" s="63"/>
      <c r="C13" s="63"/>
      <c r="D13" s="137" t="s">
        <v>359</v>
      </c>
      <c r="E13" s="63"/>
      <c r="F13" s="138" t="s">
        <v>360</v>
      </c>
      <c r="G13" s="63"/>
      <c r="H13" s="63"/>
      <c r="I13" s="63"/>
      <c r="J13" s="63"/>
      <c r="K13" s="63"/>
      <c r="L13" s="63"/>
      <c r="M13" s="63"/>
      <c r="N13" s="63"/>
      <c r="O13" s="63"/>
      <c r="P13" s="139">
        <v>2829758</v>
      </c>
      <c r="Q13" s="63"/>
      <c r="R13" s="139">
        <v>2829758</v>
      </c>
      <c r="S13" s="63"/>
      <c r="T13" s="139">
        <v>2351058.23</v>
      </c>
      <c r="U13" s="63"/>
      <c r="V13" s="136">
        <f t="shared" si="0"/>
        <v>0.83083367199597991</v>
      </c>
      <c r="W13" s="61"/>
    </row>
    <row r="14" spans="1:23" s="43" customFormat="1" ht="18" customHeight="1" x14ac:dyDescent="0.25">
      <c r="A14" s="137" t="s">
        <v>357</v>
      </c>
      <c r="B14" s="63"/>
      <c r="C14" s="63"/>
      <c r="D14" s="137" t="s">
        <v>361</v>
      </c>
      <c r="E14" s="63"/>
      <c r="F14" s="138" t="s">
        <v>362</v>
      </c>
      <c r="G14" s="63"/>
      <c r="H14" s="63"/>
      <c r="I14" s="63"/>
      <c r="J14" s="63"/>
      <c r="K14" s="63"/>
      <c r="L14" s="63"/>
      <c r="M14" s="63"/>
      <c r="N14" s="63"/>
      <c r="O14" s="63"/>
      <c r="P14" s="139">
        <v>1779691</v>
      </c>
      <c r="Q14" s="63"/>
      <c r="R14" s="139">
        <v>1779691</v>
      </c>
      <c r="S14" s="63"/>
      <c r="T14" s="139">
        <v>1668543.89</v>
      </c>
      <c r="U14" s="63"/>
      <c r="V14" s="136">
        <f t="shared" si="0"/>
        <v>0.9375469618040434</v>
      </c>
      <c r="W14" s="61"/>
    </row>
    <row r="15" spans="1:23" s="43" customFormat="1" ht="20.25" customHeight="1" x14ac:dyDescent="0.25">
      <c r="A15" s="137" t="s">
        <v>357</v>
      </c>
      <c r="B15" s="63"/>
      <c r="C15" s="63"/>
      <c r="D15" s="137" t="s">
        <v>363</v>
      </c>
      <c r="E15" s="63"/>
      <c r="F15" s="138" t="s">
        <v>364</v>
      </c>
      <c r="G15" s="63"/>
      <c r="H15" s="63"/>
      <c r="I15" s="63"/>
      <c r="J15" s="63"/>
      <c r="K15" s="63"/>
      <c r="L15" s="63"/>
      <c r="M15" s="63"/>
      <c r="N15" s="63"/>
      <c r="O15" s="63"/>
      <c r="P15" s="139">
        <v>8079753</v>
      </c>
      <c r="Q15" s="63"/>
      <c r="R15" s="139">
        <v>8079753</v>
      </c>
      <c r="S15" s="63"/>
      <c r="T15" s="139">
        <v>7586016.0999999996</v>
      </c>
      <c r="U15" s="63"/>
      <c r="V15" s="136">
        <f t="shared" si="0"/>
        <v>0.93889207999303936</v>
      </c>
      <c r="W15" s="61"/>
    </row>
    <row r="16" spans="1:23" s="43" customFormat="1" ht="20.25" customHeight="1" x14ac:dyDescent="0.25">
      <c r="A16" s="137" t="s">
        <v>357</v>
      </c>
      <c r="B16" s="63"/>
      <c r="C16" s="63"/>
      <c r="D16" s="137" t="s">
        <v>365</v>
      </c>
      <c r="E16" s="63"/>
      <c r="F16" s="138" t="s">
        <v>366</v>
      </c>
      <c r="G16" s="63"/>
      <c r="H16" s="63"/>
      <c r="I16" s="63"/>
      <c r="J16" s="63"/>
      <c r="K16" s="63"/>
      <c r="L16" s="63"/>
      <c r="M16" s="63"/>
      <c r="N16" s="63"/>
      <c r="O16" s="63"/>
      <c r="P16" s="139">
        <v>43445</v>
      </c>
      <c r="Q16" s="63"/>
      <c r="R16" s="139">
        <v>43445</v>
      </c>
      <c r="S16" s="63"/>
      <c r="T16" s="139">
        <v>16510.13</v>
      </c>
      <c r="U16" s="63"/>
      <c r="V16" s="136">
        <f t="shared" si="0"/>
        <v>0.38002370813672459</v>
      </c>
      <c r="W16" s="61"/>
    </row>
    <row r="17" spans="1:23" s="43" customFormat="1" ht="24.75" customHeight="1" x14ac:dyDescent="0.25">
      <c r="A17" s="140" t="s">
        <v>354</v>
      </c>
      <c r="B17" s="63"/>
      <c r="C17" s="63"/>
      <c r="D17" s="140" t="s">
        <v>367</v>
      </c>
      <c r="E17" s="63"/>
      <c r="F17" s="141" t="s">
        <v>368</v>
      </c>
      <c r="G17" s="63"/>
      <c r="H17" s="63"/>
      <c r="I17" s="63"/>
      <c r="J17" s="63"/>
      <c r="K17" s="63"/>
      <c r="L17" s="63"/>
      <c r="M17" s="63"/>
      <c r="N17" s="63"/>
      <c r="O17" s="63"/>
      <c r="P17" s="142">
        <v>4927860</v>
      </c>
      <c r="Q17" s="63"/>
      <c r="R17" s="142">
        <v>4927860</v>
      </c>
      <c r="S17" s="63"/>
      <c r="T17" s="142">
        <v>4622058.71</v>
      </c>
      <c r="U17" s="63"/>
      <c r="V17" s="143">
        <f t="shared" si="0"/>
        <v>0.9379444038588759</v>
      </c>
      <c r="W17" s="61"/>
    </row>
    <row r="18" spans="1:23" s="43" customFormat="1" ht="21" customHeight="1" x14ac:dyDescent="0.25">
      <c r="A18" s="137" t="s">
        <v>357</v>
      </c>
      <c r="B18" s="63"/>
      <c r="C18" s="63"/>
      <c r="D18" s="137" t="s">
        <v>369</v>
      </c>
      <c r="E18" s="63"/>
      <c r="F18" s="138" t="s">
        <v>368</v>
      </c>
      <c r="G18" s="63"/>
      <c r="H18" s="63"/>
      <c r="I18" s="63"/>
      <c r="J18" s="63"/>
      <c r="K18" s="63"/>
      <c r="L18" s="63"/>
      <c r="M18" s="63"/>
      <c r="N18" s="63"/>
      <c r="O18" s="63"/>
      <c r="P18" s="139">
        <v>4927860</v>
      </c>
      <c r="Q18" s="63"/>
      <c r="R18" s="139">
        <v>4927860</v>
      </c>
      <c r="S18" s="63"/>
      <c r="T18" s="139">
        <v>4622058.71</v>
      </c>
      <c r="U18" s="63"/>
      <c r="V18" s="136">
        <v>0.93789999999999996</v>
      </c>
      <c r="W18" s="61"/>
    </row>
    <row r="19" spans="1:23" s="43" customFormat="1" ht="19.5" customHeight="1" x14ac:dyDescent="0.25">
      <c r="A19" s="140" t="s">
        <v>354</v>
      </c>
      <c r="B19" s="63"/>
      <c r="C19" s="63"/>
      <c r="D19" s="140" t="s">
        <v>370</v>
      </c>
      <c r="E19" s="63"/>
      <c r="F19" s="141" t="s">
        <v>371</v>
      </c>
      <c r="G19" s="63"/>
      <c r="H19" s="63"/>
      <c r="I19" s="63"/>
      <c r="J19" s="63"/>
      <c r="K19" s="63"/>
      <c r="L19" s="63"/>
      <c r="M19" s="63"/>
      <c r="N19" s="63"/>
      <c r="O19" s="63"/>
      <c r="P19" s="142">
        <v>69039038</v>
      </c>
      <c r="Q19" s="63"/>
      <c r="R19" s="142">
        <v>69027438</v>
      </c>
      <c r="S19" s="63"/>
      <c r="T19" s="142">
        <f>T20+T21</f>
        <v>49495362.199999996</v>
      </c>
      <c r="U19" s="63"/>
      <c r="V19" s="143">
        <f>T19/R19</f>
        <v>0.71703895775474091</v>
      </c>
      <c r="W19" s="61"/>
    </row>
    <row r="20" spans="1:23" s="43" customFormat="1" ht="18.75" customHeight="1" x14ac:dyDescent="0.25">
      <c r="A20" s="137" t="s">
        <v>357</v>
      </c>
      <c r="B20" s="63"/>
      <c r="C20" s="63"/>
      <c r="D20" s="137" t="s">
        <v>372</v>
      </c>
      <c r="E20" s="63"/>
      <c r="F20" s="138" t="s">
        <v>371</v>
      </c>
      <c r="G20" s="63"/>
      <c r="H20" s="63"/>
      <c r="I20" s="63"/>
      <c r="J20" s="63"/>
      <c r="K20" s="63"/>
      <c r="L20" s="63"/>
      <c r="M20" s="63"/>
      <c r="N20" s="63"/>
      <c r="O20" s="63"/>
      <c r="P20" s="139">
        <v>65853465</v>
      </c>
      <c r="Q20" s="63"/>
      <c r="R20" s="139">
        <v>65841865</v>
      </c>
      <c r="S20" s="63"/>
      <c r="T20" s="139">
        <v>46487150.159999996</v>
      </c>
      <c r="U20" s="63"/>
      <c r="V20" s="136">
        <f>T20/R20</f>
        <v>0.70604242695737729</v>
      </c>
      <c r="W20" s="61"/>
    </row>
    <row r="21" spans="1:23" s="43" customFormat="1" ht="18.75" customHeight="1" x14ac:dyDescent="0.25">
      <c r="A21" s="137" t="s">
        <v>357</v>
      </c>
      <c r="B21" s="63"/>
      <c r="C21" s="63"/>
      <c r="D21" s="137" t="s">
        <v>373</v>
      </c>
      <c r="E21" s="63"/>
      <c r="F21" s="138" t="s">
        <v>374</v>
      </c>
      <c r="G21" s="63"/>
      <c r="H21" s="63"/>
      <c r="I21" s="63"/>
      <c r="J21" s="63"/>
      <c r="K21" s="63"/>
      <c r="L21" s="63"/>
      <c r="M21" s="63"/>
      <c r="N21" s="63"/>
      <c r="O21" s="63"/>
      <c r="P21" s="139">
        <v>3185573</v>
      </c>
      <c r="Q21" s="63"/>
      <c r="R21" s="139">
        <v>3185573</v>
      </c>
      <c r="S21" s="63"/>
      <c r="T21" s="139">
        <v>3008212.04</v>
      </c>
      <c r="U21" s="63"/>
      <c r="V21" s="136">
        <f>T21/R21</f>
        <v>0.94432368682180567</v>
      </c>
      <c r="W21" s="61"/>
    </row>
    <row r="22" spans="1:23" s="43" customFormat="1" ht="21" customHeight="1" x14ac:dyDescent="0.25">
      <c r="A22" s="140" t="s">
        <v>354</v>
      </c>
      <c r="B22" s="63"/>
      <c r="C22" s="63"/>
      <c r="D22" s="140" t="s">
        <v>375</v>
      </c>
      <c r="E22" s="63"/>
      <c r="F22" s="141" t="s">
        <v>376</v>
      </c>
      <c r="G22" s="63"/>
      <c r="H22" s="63"/>
      <c r="I22" s="63"/>
      <c r="J22" s="63"/>
      <c r="K22" s="63"/>
      <c r="L22" s="63"/>
      <c r="M22" s="63"/>
      <c r="N22" s="63"/>
      <c r="O22" s="63"/>
      <c r="P22" s="142">
        <v>7730095</v>
      </c>
      <c r="Q22" s="63"/>
      <c r="R22" s="142">
        <v>7741695</v>
      </c>
      <c r="S22" s="63"/>
      <c r="T22" s="142">
        <v>5986462.1600000001</v>
      </c>
      <c r="U22" s="63"/>
      <c r="V22" s="143">
        <f>T22/R22</f>
        <v>0.77327538219989289</v>
      </c>
      <c r="W22" s="61"/>
    </row>
    <row r="23" spans="1:23" s="43" customFormat="1" ht="18.75" customHeight="1" x14ac:dyDescent="0.25">
      <c r="A23" s="137" t="s">
        <v>357</v>
      </c>
      <c r="B23" s="63"/>
      <c r="C23" s="63"/>
      <c r="D23" s="137" t="s">
        <v>377</v>
      </c>
      <c r="E23" s="63"/>
      <c r="F23" s="138" t="s">
        <v>376</v>
      </c>
      <c r="G23" s="63"/>
      <c r="H23" s="63"/>
      <c r="I23" s="63"/>
      <c r="J23" s="63"/>
      <c r="K23" s="63"/>
      <c r="L23" s="63"/>
      <c r="M23" s="63"/>
      <c r="N23" s="63"/>
      <c r="O23" s="63"/>
      <c r="P23" s="139">
        <v>7730095</v>
      </c>
      <c r="Q23" s="63"/>
      <c r="R23" s="139">
        <v>7741695</v>
      </c>
      <c r="S23" s="63"/>
      <c r="T23" s="139">
        <v>5986462.1600000001</v>
      </c>
      <c r="U23" s="63"/>
      <c r="V23" s="136">
        <v>0.77329999999999999</v>
      </c>
      <c r="W23" s="61"/>
    </row>
  </sheetData>
  <mergeCells count="116">
    <mergeCell ref="A7:W7"/>
    <mergeCell ref="A8:E8"/>
    <mergeCell ref="F8:O8"/>
    <mergeCell ref="P8:Q8"/>
    <mergeCell ref="R8:S8"/>
    <mergeCell ref="T8:U8"/>
    <mergeCell ref="V8:W8"/>
    <mergeCell ref="A1:B1"/>
    <mergeCell ref="A2:B2"/>
    <mergeCell ref="A3:B3"/>
    <mergeCell ref="A4:B4"/>
    <mergeCell ref="A5:W5"/>
    <mergeCell ref="A6:W6"/>
    <mergeCell ref="A10:E10"/>
    <mergeCell ref="F10:O10"/>
    <mergeCell ref="P10:Q10"/>
    <mergeCell ref="R10:S10"/>
    <mergeCell ref="T10:U10"/>
    <mergeCell ref="V10:W10"/>
    <mergeCell ref="A9:E9"/>
    <mergeCell ref="F9:O9"/>
    <mergeCell ref="P9:Q9"/>
    <mergeCell ref="R9:S9"/>
    <mergeCell ref="T9:U9"/>
    <mergeCell ref="V9:W9"/>
    <mergeCell ref="V11:W11"/>
    <mergeCell ref="A12:C12"/>
    <mergeCell ref="D12:E12"/>
    <mergeCell ref="F12:O12"/>
    <mergeCell ref="P12:Q12"/>
    <mergeCell ref="R12:S12"/>
    <mergeCell ref="T12:U12"/>
    <mergeCell ref="V12:W12"/>
    <mergeCell ref="A11:C11"/>
    <mergeCell ref="D11:E11"/>
    <mergeCell ref="F11:O11"/>
    <mergeCell ref="P11:Q11"/>
    <mergeCell ref="R11:S11"/>
    <mergeCell ref="T11:U11"/>
    <mergeCell ref="V13:W13"/>
    <mergeCell ref="A14:C14"/>
    <mergeCell ref="D14:E14"/>
    <mergeCell ref="F14:O14"/>
    <mergeCell ref="P14:Q14"/>
    <mergeCell ref="R14:S14"/>
    <mergeCell ref="T14:U14"/>
    <mergeCell ref="V14:W14"/>
    <mergeCell ref="A13:C13"/>
    <mergeCell ref="D13:E13"/>
    <mergeCell ref="F13:O13"/>
    <mergeCell ref="P13:Q13"/>
    <mergeCell ref="R13:S13"/>
    <mergeCell ref="T13:U13"/>
    <mergeCell ref="V15:W15"/>
    <mergeCell ref="A16:C16"/>
    <mergeCell ref="D16:E16"/>
    <mergeCell ref="F16:O16"/>
    <mergeCell ref="P16:Q16"/>
    <mergeCell ref="R16:S16"/>
    <mergeCell ref="T16:U16"/>
    <mergeCell ref="V16:W16"/>
    <mergeCell ref="A15:C15"/>
    <mergeCell ref="D15:E15"/>
    <mergeCell ref="F15:O15"/>
    <mergeCell ref="P15:Q15"/>
    <mergeCell ref="R15:S15"/>
    <mergeCell ref="T15:U15"/>
    <mergeCell ref="V17:W17"/>
    <mergeCell ref="A18:C18"/>
    <mergeCell ref="D18:E18"/>
    <mergeCell ref="F18:O18"/>
    <mergeCell ref="P18:Q18"/>
    <mergeCell ref="R18:S18"/>
    <mergeCell ref="T18:U18"/>
    <mergeCell ref="V18:W18"/>
    <mergeCell ref="A17:C17"/>
    <mergeCell ref="D17:E17"/>
    <mergeCell ref="F17:O17"/>
    <mergeCell ref="P17:Q17"/>
    <mergeCell ref="R17:S17"/>
    <mergeCell ref="T17:U17"/>
    <mergeCell ref="V19:W19"/>
    <mergeCell ref="A20:C20"/>
    <mergeCell ref="D20:E20"/>
    <mergeCell ref="F20:O20"/>
    <mergeCell ref="P20:Q20"/>
    <mergeCell ref="R20:S20"/>
    <mergeCell ref="T20:U20"/>
    <mergeCell ref="V20:W20"/>
    <mergeCell ref="A19:C19"/>
    <mergeCell ref="D19:E19"/>
    <mergeCell ref="F19:O19"/>
    <mergeCell ref="P19:Q19"/>
    <mergeCell ref="R19:S19"/>
    <mergeCell ref="T19:U19"/>
    <mergeCell ref="V23:W23"/>
    <mergeCell ref="A23:C23"/>
    <mergeCell ref="D23:E23"/>
    <mergeCell ref="F23:O23"/>
    <mergeCell ref="P23:Q23"/>
    <mergeCell ref="R23:S23"/>
    <mergeCell ref="T23:U23"/>
    <mergeCell ref="V21:W21"/>
    <mergeCell ref="A22:C22"/>
    <mergeCell ref="D22:E22"/>
    <mergeCell ref="F22:O22"/>
    <mergeCell ref="P22:Q22"/>
    <mergeCell ref="R22:S22"/>
    <mergeCell ref="T22:U22"/>
    <mergeCell ref="V22:W22"/>
    <mergeCell ref="A21:C21"/>
    <mergeCell ref="D21:E21"/>
    <mergeCell ref="F21:O21"/>
    <mergeCell ref="P21:Q21"/>
    <mergeCell ref="R21:S21"/>
    <mergeCell ref="T21:U2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Stranica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4"/>
  <sheetViews>
    <sheetView topLeftCell="A938" workbookViewId="0">
      <selection activeCell="M929" sqref="M929:N929"/>
    </sheetView>
  </sheetViews>
  <sheetFormatPr defaultRowHeight="15" x14ac:dyDescent="0.25"/>
  <cols>
    <col min="2" max="2" width="14.5703125" customWidth="1"/>
    <col min="8" max="8" width="56.85546875" customWidth="1"/>
    <col min="256" max="256" width="14" customWidth="1"/>
    <col min="512" max="512" width="14" customWidth="1"/>
    <col min="768" max="768" width="14" customWidth="1"/>
    <col min="1024" max="1024" width="14" customWidth="1"/>
    <col min="1280" max="1280" width="14" customWidth="1"/>
    <col min="1536" max="1536" width="14" customWidth="1"/>
    <col min="1792" max="1792" width="14" customWidth="1"/>
    <col min="2048" max="2048" width="14" customWidth="1"/>
    <col min="2304" max="2304" width="14" customWidth="1"/>
    <col min="2560" max="2560" width="14" customWidth="1"/>
    <col min="2816" max="2816" width="14" customWidth="1"/>
    <col min="3072" max="3072" width="14" customWidth="1"/>
    <col min="3328" max="3328" width="14" customWidth="1"/>
    <col min="3584" max="3584" width="14" customWidth="1"/>
    <col min="3840" max="3840" width="14" customWidth="1"/>
    <col min="4096" max="4096" width="14" customWidth="1"/>
    <col min="4352" max="4352" width="14" customWidth="1"/>
    <col min="4608" max="4608" width="14" customWidth="1"/>
    <col min="4864" max="4864" width="14" customWidth="1"/>
    <col min="5120" max="5120" width="14" customWidth="1"/>
    <col min="5376" max="5376" width="14" customWidth="1"/>
    <col min="5632" max="5632" width="14" customWidth="1"/>
    <col min="5888" max="5888" width="14" customWidth="1"/>
    <col min="6144" max="6144" width="14" customWidth="1"/>
    <col min="6400" max="6400" width="14" customWidth="1"/>
    <col min="6656" max="6656" width="14" customWidth="1"/>
    <col min="6912" max="6912" width="14" customWidth="1"/>
    <col min="7168" max="7168" width="14" customWidth="1"/>
    <col min="7424" max="7424" width="14" customWidth="1"/>
    <col min="7680" max="7680" width="14" customWidth="1"/>
    <col min="7936" max="7936" width="14" customWidth="1"/>
    <col min="8192" max="8192" width="14" customWidth="1"/>
    <col min="8448" max="8448" width="14" customWidth="1"/>
    <col min="8704" max="8704" width="14" customWidth="1"/>
    <col min="8960" max="8960" width="14" customWidth="1"/>
    <col min="9216" max="9216" width="14" customWidth="1"/>
    <col min="9472" max="9472" width="14" customWidth="1"/>
    <col min="9728" max="9728" width="14" customWidth="1"/>
    <col min="9984" max="9984" width="14" customWidth="1"/>
    <col min="10240" max="10240" width="14" customWidth="1"/>
    <col min="10496" max="10496" width="14" customWidth="1"/>
    <col min="10752" max="10752" width="14" customWidth="1"/>
    <col min="11008" max="11008" width="14" customWidth="1"/>
    <col min="11264" max="11264" width="14" customWidth="1"/>
    <col min="11520" max="11520" width="14" customWidth="1"/>
    <col min="11776" max="11776" width="14" customWidth="1"/>
    <col min="12032" max="12032" width="14" customWidth="1"/>
    <col min="12288" max="12288" width="14" customWidth="1"/>
    <col min="12544" max="12544" width="14" customWidth="1"/>
    <col min="12800" max="12800" width="14" customWidth="1"/>
    <col min="13056" max="13056" width="14" customWidth="1"/>
    <col min="13312" max="13312" width="14" customWidth="1"/>
    <col min="13568" max="13568" width="14" customWidth="1"/>
    <col min="13824" max="13824" width="14" customWidth="1"/>
    <col min="14080" max="14080" width="14" customWidth="1"/>
    <col min="14336" max="14336" width="14" customWidth="1"/>
    <col min="14592" max="14592" width="14" customWidth="1"/>
    <col min="14848" max="14848" width="14" customWidth="1"/>
    <col min="15104" max="15104" width="14" customWidth="1"/>
    <col min="15360" max="15360" width="14" customWidth="1"/>
    <col min="15616" max="15616" width="14" customWidth="1"/>
    <col min="15872" max="15872" width="14" customWidth="1"/>
    <col min="16128" max="16128" width="14" customWidth="1"/>
  </cols>
  <sheetData>
    <row r="1" spans="1:18" s="46" customFormat="1" x14ac:dyDescent="0.25">
      <c r="A1" s="63" t="s">
        <v>0</v>
      </c>
      <c r="B1" s="63"/>
      <c r="I1" s="63"/>
      <c r="J1" s="63"/>
    </row>
    <row r="2" spans="1:18" s="46" customFormat="1" x14ac:dyDescent="0.25">
      <c r="A2" s="63" t="s">
        <v>2</v>
      </c>
      <c r="B2" s="63"/>
      <c r="I2" s="63"/>
      <c r="J2" s="63"/>
    </row>
    <row r="3" spans="1:18" s="46" customFormat="1" x14ac:dyDescent="0.25">
      <c r="A3" s="63" t="s">
        <v>3</v>
      </c>
      <c r="B3" s="63"/>
      <c r="I3" s="63"/>
      <c r="J3" s="63"/>
    </row>
    <row r="4" spans="1:18" s="46" customFormat="1" x14ac:dyDescent="0.25">
      <c r="A4" s="63" t="s">
        <v>4</v>
      </c>
      <c r="B4" s="63"/>
      <c r="I4" s="63"/>
      <c r="J4" s="63"/>
    </row>
    <row r="5" spans="1:18" s="47" customFormat="1" ht="18" x14ac:dyDescent="0.25">
      <c r="A5" s="133" t="s">
        <v>378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s="46" customFormat="1" x14ac:dyDescent="0.25">
      <c r="A6" s="87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s="46" customForma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s="46" customFormat="1" x14ac:dyDescent="0.25">
      <c r="A8" s="176" t="s">
        <v>379</v>
      </c>
      <c r="B8" s="63"/>
      <c r="C8" s="63"/>
      <c r="D8" s="63"/>
      <c r="E8" s="63"/>
      <c r="F8" s="63"/>
      <c r="G8" s="63"/>
      <c r="H8" s="63"/>
      <c r="I8" s="148" t="s">
        <v>1</v>
      </c>
      <c r="J8" s="63"/>
      <c r="K8" s="148" t="s">
        <v>1</v>
      </c>
      <c r="L8" s="63"/>
      <c r="M8" s="148" t="s">
        <v>1</v>
      </c>
      <c r="N8" s="63"/>
      <c r="O8" s="148" t="s">
        <v>1</v>
      </c>
      <c r="P8" s="63"/>
    </row>
    <row r="9" spans="1:18" s="46" customFormat="1" x14ac:dyDescent="0.25">
      <c r="A9" s="176" t="s">
        <v>380</v>
      </c>
      <c r="B9" s="63"/>
      <c r="C9" s="63"/>
      <c r="D9" s="63"/>
      <c r="E9" s="63"/>
      <c r="F9" s="63"/>
      <c r="G9" s="63"/>
      <c r="H9" s="63"/>
      <c r="I9" s="148" t="s">
        <v>1</v>
      </c>
      <c r="J9" s="63"/>
      <c r="K9" s="148" t="s">
        <v>1</v>
      </c>
      <c r="L9" s="63"/>
      <c r="M9" s="148" t="s">
        <v>1</v>
      </c>
      <c r="N9" s="63"/>
      <c r="O9" s="148" t="s">
        <v>1</v>
      </c>
      <c r="P9" s="63"/>
    </row>
    <row r="10" spans="1:18" s="46" customFormat="1" x14ac:dyDescent="0.25">
      <c r="A10" s="176" t="s">
        <v>381</v>
      </c>
      <c r="B10" s="63"/>
      <c r="C10" s="148" t="s">
        <v>382</v>
      </c>
      <c r="D10" s="63"/>
      <c r="E10" s="63"/>
      <c r="F10" s="63"/>
      <c r="G10" s="63"/>
      <c r="H10" s="63"/>
      <c r="I10" s="148" t="s">
        <v>8</v>
      </c>
      <c r="J10" s="63"/>
      <c r="K10" s="148" t="s">
        <v>9</v>
      </c>
      <c r="L10" s="63"/>
      <c r="M10" s="148" t="s">
        <v>10</v>
      </c>
      <c r="N10" s="63"/>
      <c r="O10" s="148" t="s">
        <v>353</v>
      </c>
      <c r="P10" s="63"/>
    </row>
    <row r="11" spans="1:18" s="46" customFormat="1" x14ac:dyDescent="0.25">
      <c r="A11" s="148"/>
      <c r="B11" s="63"/>
      <c r="C11" s="148"/>
      <c r="D11" s="63"/>
      <c r="E11" s="148"/>
      <c r="F11" s="63"/>
      <c r="G11" s="148"/>
      <c r="H11" s="63"/>
      <c r="I11" s="148" t="s">
        <v>14</v>
      </c>
      <c r="J11" s="63"/>
      <c r="K11" s="148" t="s">
        <v>15</v>
      </c>
      <c r="L11" s="63"/>
      <c r="M11" s="148" t="s">
        <v>16</v>
      </c>
      <c r="N11" s="63"/>
      <c r="O11" s="148" t="s">
        <v>17</v>
      </c>
      <c r="P11" s="63"/>
    </row>
    <row r="12" spans="1:18" s="46" customFormat="1" x14ac:dyDescent="0.25">
      <c r="A12" s="173" t="s">
        <v>794</v>
      </c>
      <c r="B12" s="63"/>
      <c r="C12" s="63"/>
      <c r="D12" s="63"/>
      <c r="E12" s="63"/>
      <c r="F12" s="63"/>
      <c r="G12" s="63"/>
      <c r="H12" s="63"/>
      <c r="I12" s="174">
        <v>113376874</v>
      </c>
      <c r="J12" s="63"/>
      <c r="K12" s="174">
        <v>113376874</v>
      </c>
      <c r="L12" s="63"/>
      <c r="M12" s="174">
        <f>M13+M669+M720+M1282</f>
        <v>87742415.329999998</v>
      </c>
      <c r="N12" s="63"/>
      <c r="O12" s="175">
        <f>M12/K12</f>
        <v>0.77390046342254948</v>
      </c>
      <c r="P12" s="61"/>
    </row>
    <row r="13" spans="1:18" s="46" customFormat="1" x14ac:dyDescent="0.25">
      <c r="A13" s="161" t="s">
        <v>383</v>
      </c>
      <c r="B13" s="63"/>
      <c r="C13" s="63"/>
      <c r="D13" s="63"/>
      <c r="E13" s="63"/>
      <c r="F13" s="63"/>
      <c r="G13" s="63"/>
      <c r="H13" s="63"/>
      <c r="I13" s="160">
        <v>31679881</v>
      </c>
      <c r="J13" s="63"/>
      <c r="K13" s="160">
        <v>31679881</v>
      </c>
      <c r="L13" s="63"/>
      <c r="M13" s="160">
        <f>M14+M341+M475+M566+M654</f>
        <v>27638532.260000002</v>
      </c>
      <c r="N13" s="63"/>
      <c r="O13" s="166">
        <f>M13/K13</f>
        <v>0.87243169442460977</v>
      </c>
      <c r="P13" s="61"/>
    </row>
    <row r="14" spans="1:18" s="46" customFormat="1" x14ac:dyDescent="0.25">
      <c r="A14" s="161" t="s">
        <v>384</v>
      </c>
      <c r="B14" s="63"/>
      <c r="C14" s="63"/>
      <c r="D14" s="63"/>
      <c r="E14" s="63"/>
      <c r="F14" s="63"/>
      <c r="G14" s="63"/>
      <c r="H14" s="63"/>
      <c r="I14" s="160">
        <v>18947234</v>
      </c>
      <c r="J14" s="63"/>
      <c r="K14" s="160">
        <v>18947234</v>
      </c>
      <c r="L14" s="63"/>
      <c r="M14" s="160">
        <v>16016403.91</v>
      </c>
      <c r="N14" s="63"/>
      <c r="O14" s="159">
        <v>84.53</v>
      </c>
      <c r="P14" s="63"/>
    </row>
    <row r="15" spans="1:18" s="46" customFormat="1" x14ac:dyDescent="0.25">
      <c r="A15" s="154" t="s">
        <v>211</v>
      </c>
      <c r="B15" s="63"/>
      <c r="C15" s="63"/>
      <c r="D15" s="63"/>
      <c r="E15" s="63"/>
      <c r="F15" s="63"/>
      <c r="G15" s="63"/>
      <c r="H15" s="63"/>
      <c r="I15" s="153">
        <v>5031782</v>
      </c>
      <c r="J15" s="63"/>
      <c r="K15" s="153">
        <v>5024442</v>
      </c>
      <c r="L15" s="63"/>
      <c r="M15" s="153">
        <v>4537596.45</v>
      </c>
      <c r="N15" s="63"/>
      <c r="O15" s="152">
        <v>90.31</v>
      </c>
      <c r="P15" s="63"/>
    </row>
    <row r="16" spans="1:18" s="46" customFormat="1" x14ac:dyDescent="0.25">
      <c r="A16" s="154" t="s">
        <v>212</v>
      </c>
      <c r="B16" s="63"/>
      <c r="C16" s="63"/>
      <c r="D16" s="63"/>
      <c r="E16" s="63"/>
      <c r="F16" s="63"/>
      <c r="G16" s="63"/>
      <c r="H16" s="63"/>
      <c r="I16" s="153">
        <v>5031782</v>
      </c>
      <c r="J16" s="63"/>
      <c r="K16" s="153">
        <v>5024442</v>
      </c>
      <c r="L16" s="63"/>
      <c r="M16" s="153">
        <v>4537596.45</v>
      </c>
      <c r="N16" s="63"/>
      <c r="O16" s="152">
        <v>90.31</v>
      </c>
      <c r="P16" s="63"/>
    </row>
    <row r="17" spans="1:16" s="46" customFormat="1" x14ac:dyDescent="0.25">
      <c r="A17" s="154" t="s">
        <v>215</v>
      </c>
      <c r="B17" s="63"/>
      <c r="C17" s="63"/>
      <c r="D17" s="63"/>
      <c r="E17" s="63"/>
      <c r="F17" s="63"/>
      <c r="G17" s="63"/>
      <c r="H17" s="63"/>
      <c r="I17" s="153">
        <v>1936</v>
      </c>
      <c r="J17" s="63"/>
      <c r="K17" s="153">
        <v>1936</v>
      </c>
      <c r="L17" s="63"/>
      <c r="M17" s="153">
        <v>0</v>
      </c>
      <c r="N17" s="63"/>
      <c r="O17" s="152">
        <v>0</v>
      </c>
      <c r="P17" s="63"/>
    </row>
    <row r="18" spans="1:16" s="46" customFormat="1" x14ac:dyDescent="0.25">
      <c r="A18" s="154" t="s">
        <v>216</v>
      </c>
      <c r="B18" s="63"/>
      <c r="C18" s="63"/>
      <c r="D18" s="63"/>
      <c r="E18" s="63"/>
      <c r="F18" s="63"/>
      <c r="G18" s="63"/>
      <c r="H18" s="63"/>
      <c r="I18" s="153">
        <v>1936</v>
      </c>
      <c r="J18" s="63"/>
      <c r="K18" s="153">
        <v>1936</v>
      </c>
      <c r="L18" s="63"/>
      <c r="M18" s="153">
        <v>0</v>
      </c>
      <c r="N18" s="63"/>
      <c r="O18" s="152">
        <v>0</v>
      </c>
      <c r="P18" s="63"/>
    </row>
    <row r="19" spans="1:16" s="46" customFormat="1" x14ac:dyDescent="0.25">
      <c r="A19" s="154" t="s">
        <v>217</v>
      </c>
      <c r="B19" s="63"/>
      <c r="C19" s="63"/>
      <c r="D19" s="63"/>
      <c r="E19" s="63"/>
      <c r="F19" s="63"/>
      <c r="G19" s="63"/>
      <c r="H19" s="63"/>
      <c r="I19" s="153">
        <v>13913516</v>
      </c>
      <c r="J19" s="63"/>
      <c r="K19" s="153">
        <v>13920856</v>
      </c>
      <c r="L19" s="63"/>
      <c r="M19" s="153">
        <v>11478807.460000001</v>
      </c>
      <c r="N19" s="63"/>
      <c r="O19" s="152">
        <v>82.46</v>
      </c>
      <c r="P19" s="63"/>
    </row>
    <row r="20" spans="1:16" s="46" customFormat="1" x14ac:dyDescent="0.25">
      <c r="A20" s="154" t="s">
        <v>218</v>
      </c>
      <c r="B20" s="63"/>
      <c r="C20" s="63"/>
      <c r="D20" s="63"/>
      <c r="E20" s="63"/>
      <c r="F20" s="63"/>
      <c r="G20" s="63"/>
      <c r="H20" s="63"/>
      <c r="I20" s="153">
        <v>5858817</v>
      </c>
      <c r="J20" s="63"/>
      <c r="K20" s="153">
        <v>5858817</v>
      </c>
      <c r="L20" s="63"/>
      <c r="M20" s="153">
        <v>3597999.61</v>
      </c>
      <c r="N20" s="63"/>
      <c r="O20" s="152">
        <v>61.41</v>
      </c>
      <c r="P20" s="63"/>
    </row>
    <row r="21" spans="1:16" s="46" customFormat="1" x14ac:dyDescent="0.25">
      <c r="A21" s="154" t="s">
        <v>231</v>
      </c>
      <c r="B21" s="63"/>
      <c r="C21" s="63"/>
      <c r="D21" s="63"/>
      <c r="E21" s="63"/>
      <c r="F21" s="63"/>
      <c r="G21" s="63"/>
      <c r="H21" s="63"/>
      <c r="I21" s="153">
        <v>185192</v>
      </c>
      <c r="J21" s="63"/>
      <c r="K21" s="153">
        <v>185192</v>
      </c>
      <c r="L21" s="63"/>
      <c r="M21" s="153">
        <v>185191.57</v>
      </c>
      <c r="N21" s="63"/>
      <c r="O21" s="152">
        <v>100</v>
      </c>
      <c r="P21" s="63"/>
    </row>
    <row r="22" spans="1:16" s="46" customFormat="1" x14ac:dyDescent="0.25">
      <c r="A22" s="154" t="s">
        <v>232</v>
      </c>
      <c r="B22" s="63"/>
      <c r="C22" s="63"/>
      <c r="D22" s="63"/>
      <c r="E22" s="63"/>
      <c r="F22" s="63"/>
      <c r="G22" s="63"/>
      <c r="H22" s="63"/>
      <c r="I22" s="153">
        <v>7869507</v>
      </c>
      <c r="J22" s="63"/>
      <c r="K22" s="153">
        <v>7876847</v>
      </c>
      <c r="L22" s="63"/>
      <c r="M22" s="153">
        <v>7695616.2800000003</v>
      </c>
      <c r="N22" s="63"/>
      <c r="O22" s="152">
        <v>97.7</v>
      </c>
      <c r="P22" s="63"/>
    </row>
    <row r="23" spans="1:16" s="46" customFormat="1" x14ac:dyDescent="0.25">
      <c r="A23" s="156" t="s">
        <v>385</v>
      </c>
      <c r="B23" s="63"/>
      <c r="C23" s="156" t="s">
        <v>386</v>
      </c>
      <c r="D23" s="63"/>
      <c r="E23" s="63"/>
      <c r="F23" s="63"/>
      <c r="G23" s="63"/>
      <c r="H23" s="63"/>
      <c r="I23" s="157">
        <v>5973498</v>
      </c>
      <c r="J23" s="63"/>
      <c r="K23" s="157">
        <v>5973498</v>
      </c>
      <c r="L23" s="63"/>
      <c r="M23" s="157">
        <v>5622172.9699999997</v>
      </c>
      <c r="N23" s="63"/>
      <c r="O23" s="158">
        <v>94.12</v>
      </c>
      <c r="P23" s="63"/>
    </row>
    <row r="24" spans="1:16" s="46" customFormat="1" x14ac:dyDescent="0.25">
      <c r="A24" s="155" t="s">
        <v>387</v>
      </c>
      <c r="B24" s="63"/>
      <c r="C24" s="155" t="s">
        <v>388</v>
      </c>
      <c r="D24" s="63"/>
      <c r="E24" s="63"/>
      <c r="F24" s="63"/>
      <c r="G24" s="63"/>
      <c r="H24" s="63"/>
      <c r="I24" s="129">
        <v>3780263</v>
      </c>
      <c r="J24" s="63"/>
      <c r="K24" s="129">
        <v>3780263</v>
      </c>
      <c r="L24" s="63"/>
      <c r="M24" s="129">
        <v>3488106.09</v>
      </c>
      <c r="N24" s="63"/>
      <c r="O24" s="123">
        <v>92.27</v>
      </c>
      <c r="P24" s="63"/>
    </row>
    <row r="25" spans="1:16" s="46" customFormat="1" x14ac:dyDescent="0.25">
      <c r="A25" s="154" t="s">
        <v>211</v>
      </c>
      <c r="B25" s="63"/>
      <c r="C25" s="63"/>
      <c r="D25" s="63"/>
      <c r="E25" s="63"/>
      <c r="F25" s="63"/>
      <c r="G25" s="63"/>
      <c r="H25" s="63"/>
      <c r="I25" s="153">
        <v>1735798</v>
      </c>
      <c r="J25" s="63"/>
      <c r="K25" s="153">
        <v>1735798</v>
      </c>
      <c r="L25" s="63"/>
      <c r="M25" s="153">
        <v>1497028.7</v>
      </c>
      <c r="N25" s="63"/>
      <c r="O25" s="152">
        <v>86.24</v>
      </c>
      <c r="P25" s="63"/>
    </row>
    <row r="26" spans="1:16" s="46" customFormat="1" x14ac:dyDescent="0.25">
      <c r="A26" s="154" t="s">
        <v>212</v>
      </c>
      <c r="B26" s="63"/>
      <c r="C26" s="63"/>
      <c r="D26" s="63"/>
      <c r="E26" s="63"/>
      <c r="F26" s="63"/>
      <c r="G26" s="63"/>
      <c r="H26" s="63"/>
      <c r="I26" s="153">
        <v>1735798</v>
      </c>
      <c r="J26" s="63"/>
      <c r="K26" s="153">
        <v>1735798</v>
      </c>
      <c r="L26" s="63"/>
      <c r="M26" s="153">
        <v>1497028.7</v>
      </c>
      <c r="N26" s="63"/>
      <c r="O26" s="152">
        <v>86.24</v>
      </c>
      <c r="P26" s="63"/>
    </row>
    <row r="27" spans="1:16" s="46" customFormat="1" x14ac:dyDescent="0.25">
      <c r="A27" s="149" t="s">
        <v>389</v>
      </c>
      <c r="B27" s="63"/>
      <c r="C27" s="149" t="s">
        <v>390</v>
      </c>
      <c r="D27" s="63"/>
      <c r="E27" s="63"/>
      <c r="F27" s="63"/>
      <c r="G27" s="63"/>
      <c r="H27" s="63"/>
      <c r="I27" s="150">
        <v>144900</v>
      </c>
      <c r="J27" s="63"/>
      <c r="K27" s="150">
        <v>144900</v>
      </c>
      <c r="L27" s="63"/>
      <c r="M27" s="150">
        <v>132856.37</v>
      </c>
      <c r="N27" s="63"/>
      <c r="O27" s="151">
        <v>91.69</v>
      </c>
      <c r="P27" s="63"/>
    </row>
    <row r="28" spans="1:16" s="46" customFormat="1" x14ac:dyDescent="0.25">
      <c r="A28" s="98" t="s">
        <v>391</v>
      </c>
      <c r="B28" s="63"/>
      <c r="C28" s="98" t="s">
        <v>392</v>
      </c>
      <c r="D28" s="63"/>
      <c r="E28" s="63"/>
      <c r="F28" s="63"/>
      <c r="G28" s="63"/>
      <c r="H28" s="63"/>
      <c r="I28" s="116" t="s">
        <v>1</v>
      </c>
      <c r="J28" s="63"/>
      <c r="K28" s="116" t="s">
        <v>1</v>
      </c>
      <c r="L28" s="63"/>
      <c r="M28" s="116">
        <v>14782.04</v>
      </c>
      <c r="N28" s="63"/>
      <c r="O28" s="117" t="s">
        <v>1</v>
      </c>
      <c r="P28" s="63"/>
    </row>
    <row r="29" spans="1:16" s="46" customFormat="1" x14ac:dyDescent="0.25">
      <c r="A29" s="98" t="s">
        <v>393</v>
      </c>
      <c r="B29" s="63"/>
      <c r="C29" s="98" t="s">
        <v>394</v>
      </c>
      <c r="D29" s="63"/>
      <c r="E29" s="63"/>
      <c r="F29" s="63"/>
      <c r="G29" s="63"/>
      <c r="H29" s="63"/>
      <c r="I29" s="116" t="s">
        <v>1</v>
      </c>
      <c r="J29" s="63"/>
      <c r="K29" s="116" t="s">
        <v>1</v>
      </c>
      <c r="L29" s="63"/>
      <c r="M29" s="116">
        <v>114098</v>
      </c>
      <c r="N29" s="63"/>
      <c r="O29" s="117" t="s">
        <v>1</v>
      </c>
      <c r="P29" s="63"/>
    </row>
    <row r="30" spans="1:16" s="46" customFormat="1" x14ac:dyDescent="0.25">
      <c r="A30" s="98" t="s">
        <v>395</v>
      </c>
      <c r="B30" s="63"/>
      <c r="C30" s="98" t="s">
        <v>396</v>
      </c>
      <c r="D30" s="63"/>
      <c r="E30" s="63"/>
      <c r="F30" s="63"/>
      <c r="G30" s="63"/>
      <c r="H30" s="63"/>
      <c r="I30" s="116" t="s">
        <v>1</v>
      </c>
      <c r="J30" s="63"/>
      <c r="K30" s="116" t="s">
        <v>1</v>
      </c>
      <c r="L30" s="63"/>
      <c r="M30" s="116">
        <v>3648.33</v>
      </c>
      <c r="N30" s="63"/>
      <c r="O30" s="117" t="s">
        <v>1</v>
      </c>
      <c r="P30" s="63"/>
    </row>
    <row r="31" spans="1:16" s="46" customFormat="1" x14ac:dyDescent="0.25">
      <c r="A31" s="98" t="s">
        <v>397</v>
      </c>
      <c r="B31" s="63"/>
      <c r="C31" s="98" t="s">
        <v>398</v>
      </c>
      <c r="D31" s="63"/>
      <c r="E31" s="63"/>
      <c r="F31" s="63"/>
      <c r="G31" s="63"/>
      <c r="H31" s="63"/>
      <c r="I31" s="116" t="s">
        <v>1</v>
      </c>
      <c r="J31" s="63"/>
      <c r="K31" s="116" t="s">
        <v>1</v>
      </c>
      <c r="L31" s="63"/>
      <c r="M31" s="116">
        <v>328</v>
      </c>
      <c r="N31" s="63"/>
      <c r="O31" s="117" t="s">
        <v>1</v>
      </c>
      <c r="P31" s="63"/>
    </row>
    <row r="32" spans="1:16" s="46" customFormat="1" x14ac:dyDescent="0.25">
      <c r="A32" s="149" t="s">
        <v>399</v>
      </c>
      <c r="B32" s="63"/>
      <c r="C32" s="149" t="s">
        <v>400</v>
      </c>
      <c r="D32" s="63"/>
      <c r="E32" s="63"/>
      <c r="F32" s="63"/>
      <c r="G32" s="63"/>
      <c r="H32" s="63"/>
      <c r="I32" s="150">
        <v>236130</v>
      </c>
      <c r="J32" s="63"/>
      <c r="K32" s="150">
        <v>236130</v>
      </c>
      <c r="L32" s="63"/>
      <c r="M32" s="150">
        <v>214015.69</v>
      </c>
      <c r="N32" s="63"/>
      <c r="O32" s="151">
        <v>90.63</v>
      </c>
      <c r="P32" s="63"/>
    </row>
    <row r="33" spans="1:16" s="46" customFormat="1" x14ac:dyDescent="0.25">
      <c r="A33" s="98" t="s">
        <v>401</v>
      </c>
      <c r="B33" s="63"/>
      <c r="C33" s="98" t="s">
        <v>402</v>
      </c>
      <c r="D33" s="63"/>
      <c r="E33" s="63"/>
      <c r="F33" s="63"/>
      <c r="G33" s="63"/>
      <c r="H33" s="63"/>
      <c r="I33" s="116" t="s">
        <v>1</v>
      </c>
      <c r="J33" s="63"/>
      <c r="K33" s="116" t="s">
        <v>1</v>
      </c>
      <c r="L33" s="63"/>
      <c r="M33" s="116">
        <v>165271.34</v>
      </c>
      <c r="N33" s="63"/>
      <c r="O33" s="117" t="s">
        <v>1</v>
      </c>
      <c r="P33" s="63"/>
    </row>
    <row r="34" spans="1:16" s="46" customFormat="1" x14ac:dyDescent="0.25">
      <c r="A34" s="98" t="s">
        <v>403</v>
      </c>
      <c r="B34" s="63"/>
      <c r="C34" s="98" t="s">
        <v>404</v>
      </c>
      <c r="D34" s="63"/>
      <c r="E34" s="63"/>
      <c r="F34" s="63"/>
      <c r="G34" s="63"/>
      <c r="H34" s="63"/>
      <c r="I34" s="116" t="s">
        <v>1</v>
      </c>
      <c r="J34" s="63"/>
      <c r="K34" s="116" t="s">
        <v>1</v>
      </c>
      <c r="L34" s="63"/>
      <c r="M34" s="116">
        <v>33383.79</v>
      </c>
      <c r="N34" s="63"/>
      <c r="O34" s="117" t="s">
        <v>1</v>
      </c>
      <c r="P34" s="63"/>
    </row>
    <row r="35" spans="1:16" s="46" customFormat="1" x14ac:dyDescent="0.25">
      <c r="A35" s="98" t="s">
        <v>405</v>
      </c>
      <c r="B35" s="63"/>
      <c r="C35" s="98" t="s">
        <v>406</v>
      </c>
      <c r="D35" s="63"/>
      <c r="E35" s="63"/>
      <c r="F35" s="63"/>
      <c r="G35" s="63"/>
      <c r="H35" s="63"/>
      <c r="I35" s="116" t="s">
        <v>1</v>
      </c>
      <c r="J35" s="63"/>
      <c r="K35" s="116" t="s">
        <v>1</v>
      </c>
      <c r="L35" s="63"/>
      <c r="M35" s="116">
        <v>1530.91</v>
      </c>
      <c r="N35" s="63"/>
      <c r="O35" s="117" t="s">
        <v>1</v>
      </c>
      <c r="P35" s="63"/>
    </row>
    <row r="36" spans="1:16" s="46" customFormat="1" x14ac:dyDescent="0.25">
      <c r="A36" s="98" t="s">
        <v>407</v>
      </c>
      <c r="B36" s="63"/>
      <c r="C36" s="98" t="s">
        <v>408</v>
      </c>
      <c r="D36" s="63"/>
      <c r="E36" s="63"/>
      <c r="F36" s="63"/>
      <c r="G36" s="63"/>
      <c r="H36" s="63"/>
      <c r="I36" s="116" t="s">
        <v>1</v>
      </c>
      <c r="J36" s="63"/>
      <c r="K36" s="116" t="s">
        <v>1</v>
      </c>
      <c r="L36" s="63"/>
      <c r="M36" s="116">
        <v>11129.24</v>
      </c>
      <c r="N36" s="63"/>
      <c r="O36" s="117" t="s">
        <v>1</v>
      </c>
      <c r="P36" s="63"/>
    </row>
    <row r="37" spans="1:16" s="46" customFormat="1" x14ac:dyDescent="0.25">
      <c r="A37" s="98" t="s">
        <v>409</v>
      </c>
      <c r="B37" s="63"/>
      <c r="C37" s="98" t="s">
        <v>410</v>
      </c>
      <c r="D37" s="63"/>
      <c r="E37" s="63"/>
      <c r="F37" s="63"/>
      <c r="G37" s="63"/>
      <c r="H37" s="63"/>
      <c r="I37" s="116" t="s">
        <v>1</v>
      </c>
      <c r="J37" s="63"/>
      <c r="K37" s="116" t="s">
        <v>1</v>
      </c>
      <c r="L37" s="63"/>
      <c r="M37" s="116">
        <v>2700.41</v>
      </c>
      <c r="N37" s="63"/>
      <c r="O37" s="117" t="s">
        <v>1</v>
      </c>
      <c r="P37" s="63"/>
    </row>
    <row r="38" spans="1:16" s="46" customFormat="1" x14ac:dyDescent="0.25">
      <c r="A38" s="149" t="s">
        <v>411</v>
      </c>
      <c r="B38" s="63"/>
      <c r="C38" s="149" t="s">
        <v>412</v>
      </c>
      <c r="D38" s="63"/>
      <c r="E38" s="63"/>
      <c r="F38" s="63"/>
      <c r="G38" s="63"/>
      <c r="H38" s="63"/>
      <c r="I38" s="150">
        <v>831510</v>
      </c>
      <c r="J38" s="63"/>
      <c r="K38" s="150">
        <v>831510</v>
      </c>
      <c r="L38" s="63"/>
      <c r="M38" s="150">
        <v>708045.38</v>
      </c>
      <c r="N38" s="63"/>
      <c r="O38" s="151">
        <v>85.15</v>
      </c>
      <c r="P38" s="63"/>
    </row>
    <row r="39" spans="1:16" s="46" customFormat="1" x14ac:dyDescent="0.25">
      <c r="A39" s="98" t="s">
        <v>413</v>
      </c>
      <c r="B39" s="63"/>
      <c r="C39" s="98" t="s">
        <v>414</v>
      </c>
      <c r="D39" s="63"/>
      <c r="E39" s="63"/>
      <c r="F39" s="63"/>
      <c r="G39" s="63"/>
      <c r="H39" s="63"/>
      <c r="I39" s="116" t="s">
        <v>1</v>
      </c>
      <c r="J39" s="63"/>
      <c r="K39" s="116" t="s">
        <v>1</v>
      </c>
      <c r="L39" s="63"/>
      <c r="M39" s="116">
        <v>303895.2</v>
      </c>
      <c r="N39" s="63"/>
      <c r="O39" s="117" t="s">
        <v>1</v>
      </c>
      <c r="P39" s="63"/>
    </row>
    <row r="40" spans="1:16" s="46" customFormat="1" x14ac:dyDescent="0.25">
      <c r="A40" s="98" t="s">
        <v>415</v>
      </c>
      <c r="B40" s="63"/>
      <c r="C40" s="98" t="s">
        <v>416</v>
      </c>
      <c r="D40" s="63"/>
      <c r="E40" s="63"/>
      <c r="F40" s="63"/>
      <c r="G40" s="63"/>
      <c r="H40" s="63"/>
      <c r="I40" s="116" t="s">
        <v>1</v>
      </c>
      <c r="J40" s="63"/>
      <c r="K40" s="116" t="s">
        <v>1</v>
      </c>
      <c r="L40" s="63"/>
      <c r="M40" s="116">
        <v>14267.5</v>
      </c>
      <c r="N40" s="63"/>
      <c r="O40" s="117" t="s">
        <v>1</v>
      </c>
      <c r="P40" s="63"/>
    </row>
    <row r="41" spans="1:16" s="46" customFormat="1" x14ac:dyDescent="0.25">
      <c r="A41" s="98" t="s">
        <v>417</v>
      </c>
      <c r="B41" s="63"/>
      <c r="C41" s="98" t="s">
        <v>418</v>
      </c>
      <c r="D41" s="63"/>
      <c r="E41" s="63"/>
      <c r="F41" s="63"/>
      <c r="G41" s="63"/>
      <c r="H41" s="63"/>
      <c r="I41" s="116" t="s">
        <v>1</v>
      </c>
      <c r="J41" s="63"/>
      <c r="K41" s="116" t="s">
        <v>1</v>
      </c>
      <c r="L41" s="63"/>
      <c r="M41" s="116">
        <v>8141.88</v>
      </c>
      <c r="N41" s="63"/>
      <c r="O41" s="117" t="s">
        <v>1</v>
      </c>
      <c r="P41" s="63"/>
    </row>
    <row r="42" spans="1:16" s="46" customFormat="1" x14ac:dyDescent="0.25">
      <c r="A42" s="98" t="s">
        <v>419</v>
      </c>
      <c r="B42" s="63"/>
      <c r="C42" s="98" t="s">
        <v>420</v>
      </c>
      <c r="D42" s="63"/>
      <c r="E42" s="63"/>
      <c r="F42" s="63"/>
      <c r="G42" s="63"/>
      <c r="H42" s="63"/>
      <c r="I42" s="116" t="s">
        <v>1</v>
      </c>
      <c r="J42" s="63"/>
      <c r="K42" s="116" t="s">
        <v>1</v>
      </c>
      <c r="L42" s="63"/>
      <c r="M42" s="116">
        <v>62142.06</v>
      </c>
      <c r="N42" s="63"/>
      <c r="O42" s="117" t="s">
        <v>1</v>
      </c>
      <c r="P42" s="63"/>
    </row>
    <row r="43" spans="1:16" s="46" customFormat="1" x14ac:dyDescent="0.25">
      <c r="A43" s="98" t="s">
        <v>421</v>
      </c>
      <c r="B43" s="63"/>
      <c r="C43" s="98" t="s">
        <v>422</v>
      </c>
      <c r="D43" s="63"/>
      <c r="E43" s="63"/>
      <c r="F43" s="63"/>
      <c r="G43" s="63"/>
      <c r="H43" s="63"/>
      <c r="I43" s="116" t="s">
        <v>1</v>
      </c>
      <c r="J43" s="63"/>
      <c r="K43" s="116" t="s">
        <v>1</v>
      </c>
      <c r="L43" s="63"/>
      <c r="M43" s="116">
        <v>35400</v>
      </c>
      <c r="N43" s="63"/>
      <c r="O43" s="117" t="s">
        <v>1</v>
      </c>
      <c r="P43" s="63"/>
    </row>
    <row r="44" spans="1:16" s="46" customFormat="1" x14ac:dyDescent="0.25">
      <c r="A44" s="98" t="s">
        <v>423</v>
      </c>
      <c r="B44" s="63"/>
      <c r="C44" s="98" t="s">
        <v>424</v>
      </c>
      <c r="D44" s="63"/>
      <c r="E44" s="63"/>
      <c r="F44" s="63"/>
      <c r="G44" s="63"/>
      <c r="H44" s="63"/>
      <c r="I44" s="116" t="s">
        <v>1</v>
      </c>
      <c r="J44" s="63"/>
      <c r="K44" s="116" t="s">
        <v>1</v>
      </c>
      <c r="L44" s="63"/>
      <c r="M44" s="116">
        <v>284198.74</v>
      </c>
      <c r="N44" s="63"/>
      <c r="O44" s="117" t="s">
        <v>1</v>
      </c>
      <c r="P44" s="63"/>
    </row>
    <row r="45" spans="1:16" s="46" customFormat="1" x14ac:dyDescent="0.25">
      <c r="A45" s="149" t="s">
        <v>425</v>
      </c>
      <c r="B45" s="63"/>
      <c r="C45" s="149" t="s">
        <v>426</v>
      </c>
      <c r="D45" s="63"/>
      <c r="E45" s="63"/>
      <c r="F45" s="63"/>
      <c r="G45" s="63"/>
      <c r="H45" s="63"/>
      <c r="I45" s="150">
        <v>466250</v>
      </c>
      <c r="J45" s="63"/>
      <c r="K45" s="150">
        <v>466250</v>
      </c>
      <c r="L45" s="63"/>
      <c r="M45" s="150">
        <v>386633.14</v>
      </c>
      <c r="N45" s="63"/>
      <c r="O45" s="151">
        <v>82.92</v>
      </c>
      <c r="P45" s="63"/>
    </row>
    <row r="46" spans="1:16" s="46" customFormat="1" x14ac:dyDescent="0.25">
      <c r="A46" s="98" t="s">
        <v>427</v>
      </c>
      <c r="B46" s="63"/>
      <c r="C46" s="98" t="s">
        <v>428</v>
      </c>
      <c r="D46" s="63"/>
      <c r="E46" s="63"/>
      <c r="F46" s="63"/>
      <c r="G46" s="63"/>
      <c r="H46" s="63"/>
      <c r="I46" s="116" t="s">
        <v>1</v>
      </c>
      <c r="J46" s="63"/>
      <c r="K46" s="116" t="s">
        <v>1</v>
      </c>
      <c r="L46" s="63"/>
      <c r="M46" s="116">
        <v>5583.96</v>
      </c>
      <c r="N46" s="63"/>
      <c r="O46" s="117" t="s">
        <v>1</v>
      </c>
      <c r="P46" s="63"/>
    </row>
    <row r="47" spans="1:16" s="46" customFormat="1" x14ac:dyDescent="0.25">
      <c r="A47" s="98" t="s">
        <v>429</v>
      </c>
      <c r="B47" s="63"/>
      <c r="C47" s="98" t="s">
        <v>430</v>
      </c>
      <c r="D47" s="63"/>
      <c r="E47" s="63"/>
      <c r="F47" s="63"/>
      <c r="G47" s="63"/>
      <c r="H47" s="63"/>
      <c r="I47" s="116" t="s">
        <v>1</v>
      </c>
      <c r="J47" s="63"/>
      <c r="K47" s="116" t="s">
        <v>1</v>
      </c>
      <c r="L47" s="63"/>
      <c r="M47" s="116">
        <v>3675</v>
      </c>
      <c r="N47" s="63"/>
      <c r="O47" s="117" t="s">
        <v>1</v>
      </c>
      <c r="P47" s="63"/>
    </row>
    <row r="48" spans="1:16" s="46" customFormat="1" x14ac:dyDescent="0.25">
      <c r="A48" s="98" t="s">
        <v>431</v>
      </c>
      <c r="B48" s="63"/>
      <c r="C48" s="98" t="s">
        <v>432</v>
      </c>
      <c r="D48" s="63"/>
      <c r="E48" s="63"/>
      <c r="F48" s="63"/>
      <c r="G48" s="63"/>
      <c r="H48" s="63"/>
      <c r="I48" s="116" t="s">
        <v>1</v>
      </c>
      <c r="J48" s="63"/>
      <c r="K48" s="116" t="s">
        <v>1</v>
      </c>
      <c r="L48" s="63"/>
      <c r="M48" s="116">
        <v>181538.86</v>
      </c>
      <c r="N48" s="63"/>
      <c r="O48" s="117" t="s">
        <v>1</v>
      </c>
      <c r="P48" s="63"/>
    </row>
    <row r="49" spans="1:16" s="46" customFormat="1" x14ac:dyDescent="0.25">
      <c r="A49" s="98" t="s">
        <v>433</v>
      </c>
      <c r="B49" s="63"/>
      <c r="C49" s="98" t="s">
        <v>434</v>
      </c>
      <c r="D49" s="63"/>
      <c r="E49" s="63"/>
      <c r="F49" s="63"/>
      <c r="G49" s="63"/>
      <c r="H49" s="63"/>
      <c r="I49" s="116" t="s">
        <v>1</v>
      </c>
      <c r="J49" s="63"/>
      <c r="K49" s="116" t="s">
        <v>1</v>
      </c>
      <c r="L49" s="63"/>
      <c r="M49" s="116">
        <v>230</v>
      </c>
      <c r="N49" s="63"/>
      <c r="O49" s="117" t="s">
        <v>1</v>
      </c>
      <c r="P49" s="63"/>
    </row>
    <row r="50" spans="1:16" s="46" customFormat="1" x14ac:dyDescent="0.25">
      <c r="A50" s="98" t="s">
        <v>435</v>
      </c>
      <c r="B50" s="63"/>
      <c r="C50" s="98" t="s">
        <v>436</v>
      </c>
      <c r="D50" s="63"/>
      <c r="E50" s="63"/>
      <c r="F50" s="63"/>
      <c r="G50" s="63"/>
      <c r="H50" s="63"/>
      <c r="I50" s="116" t="s">
        <v>1</v>
      </c>
      <c r="J50" s="63"/>
      <c r="K50" s="116" t="s">
        <v>1</v>
      </c>
      <c r="L50" s="63"/>
      <c r="M50" s="116">
        <v>34912</v>
      </c>
      <c r="N50" s="63"/>
      <c r="O50" s="117" t="s">
        <v>1</v>
      </c>
      <c r="P50" s="63"/>
    </row>
    <row r="51" spans="1:16" s="46" customFormat="1" x14ac:dyDescent="0.25">
      <c r="A51" s="98" t="s">
        <v>437</v>
      </c>
      <c r="B51" s="63"/>
      <c r="C51" s="98" t="s">
        <v>438</v>
      </c>
      <c r="D51" s="63"/>
      <c r="E51" s="63"/>
      <c r="F51" s="63"/>
      <c r="G51" s="63"/>
      <c r="H51" s="63"/>
      <c r="I51" s="116" t="s">
        <v>1</v>
      </c>
      <c r="J51" s="63"/>
      <c r="K51" s="116" t="s">
        <v>1</v>
      </c>
      <c r="L51" s="63"/>
      <c r="M51" s="116">
        <v>100972.83</v>
      </c>
      <c r="N51" s="63"/>
      <c r="O51" s="117" t="s">
        <v>1</v>
      </c>
      <c r="P51" s="63"/>
    </row>
    <row r="52" spans="1:16" s="46" customFormat="1" x14ac:dyDescent="0.25">
      <c r="A52" s="98" t="s">
        <v>439</v>
      </c>
      <c r="B52" s="63"/>
      <c r="C52" s="98" t="s">
        <v>426</v>
      </c>
      <c r="D52" s="63"/>
      <c r="E52" s="63"/>
      <c r="F52" s="63"/>
      <c r="G52" s="63"/>
      <c r="H52" s="63"/>
      <c r="I52" s="116" t="s">
        <v>1</v>
      </c>
      <c r="J52" s="63"/>
      <c r="K52" s="116" t="s">
        <v>1</v>
      </c>
      <c r="L52" s="63"/>
      <c r="M52" s="116">
        <v>59720.49</v>
      </c>
      <c r="N52" s="63"/>
      <c r="O52" s="117" t="s">
        <v>1</v>
      </c>
      <c r="P52" s="63"/>
    </row>
    <row r="53" spans="1:16" s="46" customFormat="1" x14ac:dyDescent="0.25">
      <c r="A53" s="149" t="s">
        <v>440</v>
      </c>
      <c r="B53" s="63"/>
      <c r="C53" s="149" t="s">
        <v>441</v>
      </c>
      <c r="D53" s="63"/>
      <c r="E53" s="63"/>
      <c r="F53" s="63"/>
      <c r="G53" s="63"/>
      <c r="H53" s="63"/>
      <c r="I53" s="150">
        <v>12908</v>
      </c>
      <c r="J53" s="63"/>
      <c r="K53" s="150">
        <v>12908</v>
      </c>
      <c r="L53" s="63"/>
      <c r="M53" s="150">
        <v>12521.05</v>
      </c>
      <c r="N53" s="63"/>
      <c r="O53" s="151">
        <v>97</v>
      </c>
      <c r="P53" s="63"/>
    </row>
    <row r="54" spans="1:16" s="46" customFormat="1" x14ac:dyDescent="0.25">
      <c r="A54" s="98" t="s">
        <v>442</v>
      </c>
      <c r="B54" s="63"/>
      <c r="C54" s="98" t="s">
        <v>443</v>
      </c>
      <c r="D54" s="63"/>
      <c r="E54" s="63"/>
      <c r="F54" s="63"/>
      <c r="G54" s="63"/>
      <c r="H54" s="63"/>
      <c r="I54" s="116" t="s">
        <v>1</v>
      </c>
      <c r="J54" s="63"/>
      <c r="K54" s="116" t="s">
        <v>1</v>
      </c>
      <c r="L54" s="63"/>
      <c r="M54" s="116">
        <v>51.18</v>
      </c>
      <c r="N54" s="63"/>
      <c r="O54" s="117" t="s">
        <v>1</v>
      </c>
      <c r="P54" s="63"/>
    </row>
    <row r="55" spans="1:16" s="46" customFormat="1" x14ac:dyDescent="0.25">
      <c r="A55" s="98" t="s">
        <v>444</v>
      </c>
      <c r="B55" s="63"/>
      <c r="C55" s="98" t="s">
        <v>445</v>
      </c>
      <c r="D55" s="63"/>
      <c r="E55" s="63"/>
      <c r="F55" s="63"/>
      <c r="G55" s="63"/>
      <c r="H55" s="63"/>
      <c r="I55" s="116" t="s">
        <v>1</v>
      </c>
      <c r="J55" s="63"/>
      <c r="K55" s="116" t="s">
        <v>1</v>
      </c>
      <c r="L55" s="63"/>
      <c r="M55" s="116">
        <v>1062.03</v>
      </c>
      <c r="N55" s="63"/>
      <c r="O55" s="117" t="s">
        <v>1</v>
      </c>
      <c r="P55" s="63"/>
    </row>
    <row r="56" spans="1:16" s="46" customFormat="1" x14ac:dyDescent="0.25">
      <c r="A56" s="98" t="s">
        <v>446</v>
      </c>
      <c r="B56" s="63"/>
      <c r="C56" s="98" t="s">
        <v>447</v>
      </c>
      <c r="D56" s="63"/>
      <c r="E56" s="63"/>
      <c r="F56" s="63"/>
      <c r="G56" s="63"/>
      <c r="H56" s="63"/>
      <c r="I56" s="116" t="s">
        <v>1</v>
      </c>
      <c r="J56" s="63"/>
      <c r="K56" s="116" t="s">
        <v>1</v>
      </c>
      <c r="L56" s="63"/>
      <c r="M56" s="116">
        <v>11407.84</v>
      </c>
      <c r="N56" s="63"/>
      <c r="O56" s="117" t="s">
        <v>1</v>
      </c>
      <c r="P56" s="63"/>
    </row>
    <row r="57" spans="1:16" s="46" customFormat="1" x14ac:dyDescent="0.25">
      <c r="A57" s="149" t="s">
        <v>448</v>
      </c>
      <c r="B57" s="63"/>
      <c r="C57" s="149" t="s">
        <v>449</v>
      </c>
      <c r="D57" s="63"/>
      <c r="E57" s="63"/>
      <c r="F57" s="63"/>
      <c r="G57" s="63"/>
      <c r="H57" s="63"/>
      <c r="I57" s="150">
        <v>39100</v>
      </c>
      <c r="J57" s="63"/>
      <c r="K57" s="150">
        <v>39100</v>
      </c>
      <c r="L57" s="63"/>
      <c r="M57" s="150">
        <v>38707.07</v>
      </c>
      <c r="N57" s="63"/>
      <c r="O57" s="151">
        <v>99</v>
      </c>
      <c r="P57" s="63"/>
    </row>
    <row r="58" spans="1:16" s="46" customFormat="1" x14ac:dyDescent="0.25">
      <c r="A58" s="98" t="s">
        <v>450</v>
      </c>
      <c r="B58" s="63"/>
      <c r="C58" s="98" t="s">
        <v>451</v>
      </c>
      <c r="D58" s="63"/>
      <c r="E58" s="63"/>
      <c r="F58" s="63"/>
      <c r="G58" s="63"/>
      <c r="H58" s="63"/>
      <c r="I58" s="116" t="s">
        <v>1</v>
      </c>
      <c r="J58" s="63"/>
      <c r="K58" s="116" t="s">
        <v>1</v>
      </c>
      <c r="L58" s="63"/>
      <c r="M58" s="116">
        <v>38627.17</v>
      </c>
      <c r="N58" s="63"/>
      <c r="O58" s="117" t="s">
        <v>1</v>
      </c>
      <c r="P58" s="63"/>
    </row>
    <row r="59" spans="1:16" s="46" customFormat="1" x14ac:dyDescent="0.25">
      <c r="A59" s="98" t="s">
        <v>452</v>
      </c>
      <c r="B59" s="63"/>
      <c r="C59" s="98" t="s">
        <v>453</v>
      </c>
      <c r="D59" s="63"/>
      <c r="E59" s="63"/>
      <c r="F59" s="63"/>
      <c r="G59" s="63"/>
      <c r="H59" s="63"/>
      <c r="I59" s="116" t="s">
        <v>1</v>
      </c>
      <c r="J59" s="63"/>
      <c r="K59" s="116" t="s">
        <v>1</v>
      </c>
      <c r="L59" s="63"/>
      <c r="M59" s="116">
        <v>79.900000000000006</v>
      </c>
      <c r="N59" s="63"/>
      <c r="O59" s="117" t="s">
        <v>1</v>
      </c>
      <c r="P59" s="63"/>
    </row>
    <row r="60" spans="1:16" s="46" customFormat="1" x14ac:dyDescent="0.25">
      <c r="A60" s="149" t="s">
        <v>454</v>
      </c>
      <c r="B60" s="63"/>
      <c r="C60" s="149" t="s">
        <v>455</v>
      </c>
      <c r="D60" s="63"/>
      <c r="E60" s="63"/>
      <c r="F60" s="63"/>
      <c r="G60" s="63"/>
      <c r="H60" s="63"/>
      <c r="I60" s="150">
        <v>5000</v>
      </c>
      <c r="J60" s="63"/>
      <c r="K60" s="150">
        <v>5000</v>
      </c>
      <c r="L60" s="63"/>
      <c r="M60" s="150">
        <v>4250</v>
      </c>
      <c r="N60" s="63"/>
      <c r="O60" s="151">
        <v>85</v>
      </c>
      <c r="P60" s="63"/>
    </row>
    <row r="61" spans="1:16" s="46" customFormat="1" x14ac:dyDescent="0.25">
      <c r="A61" s="98" t="s">
        <v>456</v>
      </c>
      <c r="B61" s="63"/>
      <c r="C61" s="98" t="s">
        <v>457</v>
      </c>
      <c r="D61" s="63"/>
      <c r="E61" s="63"/>
      <c r="F61" s="63"/>
      <c r="G61" s="63"/>
      <c r="H61" s="63"/>
      <c r="I61" s="116" t="s">
        <v>1</v>
      </c>
      <c r="J61" s="63"/>
      <c r="K61" s="116" t="s">
        <v>1</v>
      </c>
      <c r="L61" s="63"/>
      <c r="M61" s="116">
        <v>4250</v>
      </c>
      <c r="N61" s="63"/>
      <c r="O61" s="117" t="s">
        <v>1</v>
      </c>
      <c r="P61" s="63"/>
    </row>
    <row r="62" spans="1:16" s="46" customFormat="1" x14ac:dyDescent="0.25">
      <c r="A62" s="154" t="s">
        <v>217</v>
      </c>
      <c r="B62" s="63"/>
      <c r="C62" s="63"/>
      <c r="D62" s="63"/>
      <c r="E62" s="63"/>
      <c r="F62" s="63"/>
      <c r="G62" s="63"/>
      <c r="H62" s="63"/>
      <c r="I62" s="153">
        <v>2044465</v>
      </c>
      <c r="J62" s="63"/>
      <c r="K62" s="153">
        <v>2044465</v>
      </c>
      <c r="L62" s="63"/>
      <c r="M62" s="153">
        <v>1991077.39</v>
      </c>
      <c r="N62" s="63"/>
      <c r="O62" s="152">
        <v>97.39</v>
      </c>
      <c r="P62" s="63"/>
    </row>
    <row r="63" spans="1:16" s="46" customFormat="1" x14ac:dyDescent="0.25">
      <c r="A63" s="154" t="s">
        <v>232</v>
      </c>
      <c r="B63" s="63"/>
      <c r="C63" s="63"/>
      <c r="D63" s="63"/>
      <c r="E63" s="63"/>
      <c r="F63" s="63"/>
      <c r="G63" s="63"/>
      <c r="H63" s="63"/>
      <c r="I63" s="153">
        <v>2044465</v>
      </c>
      <c r="J63" s="63"/>
      <c r="K63" s="153">
        <v>2044465</v>
      </c>
      <c r="L63" s="63"/>
      <c r="M63" s="153">
        <v>1991077.39</v>
      </c>
      <c r="N63" s="63"/>
      <c r="O63" s="152">
        <v>97.39</v>
      </c>
      <c r="P63" s="63"/>
    </row>
    <row r="64" spans="1:16" s="46" customFormat="1" x14ac:dyDescent="0.25">
      <c r="A64" s="149" t="s">
        <v>458</v>
      </c>
      <c r="B64" s="63"/>
      <c r="C64" s="149" t="s">
        <v>459</v>
      </c>
      <c r="D64" s="63"/>
      <c r="E64" s="63"/>
      <c r="F64" s="63"/>
      <c r="G64" s="63"/>
      <c r="H64" s="63"/>
      <c r="I64" s="150">
        <v>1678312</v>
      </c>
      <c r="J64" s="63"/>
      <c r="K64" s="150">
        <v>1678312</v>
      </c>
      <c r="L64" s="63"/>
      <c r="M64" s="150">
        <v>1642645.45</v>
      </c>
      <c r="N64" s="63"/>
      <c r="O64" s="151">
        <v>97.87</v>
      </c>
      <c r="P64" s="63"/>
    </row>
    <row r="65" spans="1:16" s="46" customFormat="1" x14ac:dyDescent="0.25">
      <c r="A65" s="98" t="s">
        <v>460</v>
      </c>
      <c r="B65" s="63"/>
      <c r="C65" s="98" t="s">
        <v>461</v>
      </c>
      <c r="D65" s="63"/>
      <c r="E65" s="63"/>
      <c r="F65" s="63"/>
      <c r="G65" s="63"/>
      <c r="H65" s="63"/>
      <c r="I65" s="116" t="s">
        <v>1</v>
      </c>
      <c r="J65" s="63"/>
      <c r="K65" s="116" t="s">
        <v>1</v>
      </c>
      <c r="L65" s="63"/>
      <c r="M65" s="116">
        <v>1642645.45</v>
      </c>
      <c r="N65" s="63"/>
      <c r="O65" s="117" t="s">
        <v>1</v>
      </c>
      <c r="P65" s="63"/>
    </row>
    <row r="66" spans="1:16" s="46" customFormat="1" x14ac:dyDescent="0.25">
      <c r="A66" s="149" t="s">
        <v>462</v>
      </c>
      <c r="B66" s="63"/>
      <c r="C66" s="149" t="s">
        <v>463</v>
      </c>
      <c r="D66" s="63"/>
      <c r="E66" s="63"/>
      <c r="F66" s="63"/>
      <c r="G66" s="63"/>
      <c r="H66" s="63"/>
      <c r="I66" s="150">
        <v>77395</v>
      </c>
      <c r="J66" s="63"/>
      <c r="K66" s="150">
        <v>77395</v>
      </c>
      <c r="L66" s="63"/>
      <c r="M66" s="150">
        <v>77395.31</v>
      </c>
      <c r="N66" s="63"/>
      <c r="O66" s="151">
        <v>100</v>
      </c>
      <c r="P66" s="63"/>
    </row>
    <row r="67" spans="1:16" s="46" customFormat="1" x14ac:dyDescent="0.25">
      <c r="A67" s="98" t="s">
        <v>464</v>
      </c>
      <c r="B67" s="63"/>
      <c r="C67" s="98" t="s">
        <v>463</v>
      </c>
      <c r="D67" s="63"/>
      <c r="E67" s="63"/>
      <c r="F67" s="63"/>
      <c r="G67" s="63"/>
      <c r="H67" s="63"/>
      <c r="I67" s="116" t="s">
        <v>1</v>
      </c>
      <c r="J67" s="63"/>
      <c r="K67" s="116" t="s">
        <v>1</v>
      </c>
      <c r="L67" s="63"/>
      <c r="M67" s="116">
        <v>77395.31</v>
      </c>
      <c r="N67" s="63"/>
      <c r="O67" s="117" t="s">
        <v>1</v>
      </c>
      <c r="P67" s="63"/>
    </row>
    <row r="68" spans="1:16" s="46" customFormat="1" x14ac:dyDescent="0.25">
      <c r="A68" s="149" t="s">
        <v>465</v>
      </c>
      <c r="B68" s="63"/>
      <c r="C68" s="149" t="s">
        <v>466</v>
      </c>
      <c r="D68" s="63"/>
      <c r="E68" s="63"/>
      <c r="F68" s="63"/>
      <c r="G68" s="63"/>
      <c r="H68" s="63"/>
      <c r="I68" s="150">
        <v>277508</v>
      </c>
      <c r="J68" s="63"/>
      <c r="K68" s="150">
        <v>277508</v>
      </c>
      <c r="L68" s="63"/>
      <c r="M68" s="150">
        <v>271036.63</v>
      </c>
      <c r="N68" s="63"/>
      <c r="O68" s="151">
        <v>97.67</v>
      </c>
      <c r="P68" s="63"/>
    </row>
    <row r="69" spans="1:16" s="46" customFormat="1" x14ac:dyDescent="0.25">
      <c r="A69" s="98" t="s">
        <v>467</v>
      </c>
      <c r="B69" s="63"/>
      <c r="C69" s="98" t="s">
        <v>468</v>
      </c>
      <c r="D69" s="63"/>
      <c r="E69" s="63"/>
      <c r="F69" s="63"/>
      <c r="G69" s="63"/>
      <c r="H69" s="63"/>
      <c r="I69" s="116" t="s">
        <v>1</v>
      </c>
      <c r="J69" s="63"/>
      <c r="K69" s="116" t="s">
        <v>1</v>
      </c>
      <c r="L69" s="63"/>
      <c r="M69" s="116">
        <v>271036.63</v>
      </c>
      <c r="N69" s="63"/>
      <c r="O69" s="117" t="s">
        <v>1</v>
      </c>
      <c r="P69" s="63"/>
    </row>
    <row r="70" spans="1:16" s="46" customFormat="1" x14ac:dyDescent="0.25">
      <c r="A70" s="149" t="s">
        <v>411</v>
      </c>
      <c r="B70" s="63"/>
      <c r="C70" s="149" t="s">
        <v>412</v>
      </c>
      <c r="D70" s="63"/>
      <c r="E70" s="63"/>
      <c r="F70" s="63"/>
      <c r="G70" s="63"/>
      <c r="H70" s="63"/>
      <c r="I70" s="150">
        <v>11250</v>
      </c>
      <c r="J70" s="63"/>
      <c r="K70" s="150">
        <v>11250</v>
      </c>
      <c r="L70" s="63"/>
      <c r="M70" s="150">
        <v>0</v>
      </c>
      <c r="N70" s="63"/>
      <c r="O70" s="151">
        <v>0</v>
      </c>
      <c r="P70" s="63"/>
    </row>
    <row r="71" spans="1:16" s="46" customFormat="1" x14ac:dyDescent="0.25">
      <c r="A71" s="155" t="s">
        <v>469</v>
      </c>
      <c r="B71" s="63"/>
      <c r="C71" s="155" t="s">
        <v>470</v>
      </c>
      <c r="D71" s="63"/>
      <c r="E71" s="63"/>
      <c r="F71" s="63"/>
      <c r="G71" s="63"/>
      <c r="H71" s="63"/>
      <c r="I71" s="129">
        <v>24800</v>
      </c>
      <c r="J71" s="63"/>
      <c r="K71" s="129">
        <v>24800</v>
      </c>
      <c r="L71" s="63"/>
      <c r="M71" s="129">
        <v>23018.32</v>
      </c>
      <c r="N71" s="63"/>
      <c r="O71" s="123">
        <v>92.82</v>
      </c>
      <c r="P71" s="63"/>
    </row>
    <row r="72" spans="1:16" s="46" customFormat="1" x14ac:dyDescent="0.25">
      <c r="A72" s="154" t="s">
        <v>211</v>
      </c>
      <c r="B72" s="63"/>
      <c r="C72" s="63"/>
      <c r="D72" s="63"/>
      <c r="E72" s="63"/>
      <c r="F72" s="63"/>
      <c r="G72" s="63"/>
      <c r="H72" s="63"/>
      <c r="I72" s="153">
        <v>24800</v>
      </c>
      <c r="J72" s="63"/>
      <c r="K72" s="153">
        <v>24800</v>
      </c>
      <c r="L72" s="63"/>
      <c r="M72" s="153">
        <v>23018.32</v>
      </c>
      <c r="N72" s="63"/>
      <c r="O72" s="152">
        <v>92.82</v>
      </c>
      <c r="P72" s="63"/>
    </row>
    <row r="73" spans="1:16" s="46" customFormat="1" x14ac:dyDescent="0.25">
      <c r="A73" s="154" t="s">
        <v>212</v>
      </c>
      <c r="B73" s="63"/>
      <c r="C73" s="63"/>
      <c r="D73" s="63"/>
      <c r="E73" s="63"/>
      <c r="F73" s="63"/>
      <c r="G73" s="63"/>
      <c r="H73" s="63"/>
      <c r="I73" s="153">
        <v>24800</v>
      </c>
      <c r="J73" s="63"/>
      <c r="K73" s="153">
        <v>24800</v>
      </c>
      <c r="L73" s="63"/>
      <c r="M73" s="153">
        <v>23018.32</v>
      </c>
      <c r="N73" s="63"/>
      <c r="O73" s="152">
        <v>92.82</v>
      </c>
      <c r="P73" s="63"/>
    </row>
    <row r="74" spans="1:16" s="46" customFormat="1" x14ac:dyDescent="0.25">
      <c r="A74" s="149" t="s">
        <v>425</v>
      </c>
      <c r="B74" s="63"/>
      <c r="C74" s="149" t="s">
        <v>426</v>
      </c>
      <c r="D74" s="63"/>
      <c r="E74" s="63"/>
      <c r="F74" s="63"/>
      <c r="G74" s="63"/>
      <c r="H74" s="63"/>
      <c r="I74" s="150">
        <v>24800</v>
      </c>
      <c r="J74" s="63"/>
      <c r="K74" s="150">
        <v>24800</v>
      </c>
      <c r="L74" s="63"/>
      <c r="M74" s="150">
        <v>23018.32</v>
      </c>
      <c r="N74" s="63"/>
      <c r="O74" s="151">
        <v>92.82</v>
      </c>
      <c r="P74" s="63"/>
    </row>
    <row r="75" spans="1:16" s="46" customFormat="1" x14ac:dyDescent="0.25">
      <c r="A75" s="98" t="s">
        <v>427</v>
      </c>
      <c r="B75" s="63"/>
      <c r="C75" s="98" t="s">
        <v>428</v>
      </c>
      <c r="D75" s="63"/>
      <c r="E75" s="63"/>
      <c r="F75" s="63"/>
      <c r="G75" s="63"/>
      <c r="H75" s="63"/>
      <c r="I75" s="116" t="s">
        <v>1</v>
      </c>
      <c r="J75" s="63"/>
      <c r="K75" s="116" t="s">
        <v>1</v>
      </c>
      <c r="L75" s="63"/>
      <c r="M75" s="116">
        <v>11518.32</v>
      </c>
      <c r="N75" s="63"/>
      <c r="O75" s="117" t="s">
        <v>1</v>
      </c>
      <c r="P75" s="63"/>
    </row>
    <row r="76" spans="1:16" s="46" customFormat="1" x14ac:dyDescent="0.25">
      <c r="A76" s="98" t="s">
        <v>439</v>
      </c>
      <c r="B76" s="63"/>
      <c r="C76" s="98" t="s">
        <v>426</v>
      </c>
      <c r="D76" s="63"/>
      <c r="E76" s="63"/>
      <c r="F76" s="63"/>
      <c r="G76" s="63"/>
      <c r="H76" s="63"/>
      <c r="I76" s="116" t="s">
        <v>1</v>
      </c>
      <c r="J76" s="63"/>
      <c r="K76" s="116" t="s">
        <v>1</v>
      </c>
      <c r="L76" s="63"/>
      <c r="M76" s="116">
        <v>11500</v>
      </c>
      <c r="N76" s="63"/>
      <c r="O76" s="117" t="s">
        <v>1</v>
      </c>
      <c r="P76" s="63"/>
    </row>
    <row r="77" spans="1:16" s="46" customFormat="1" x14ac:dyDescent="0.25">
      <c r="A77" s="155" t="s">
        <v>471</v>
      </c>
      <c r="B77" s="63"/>
      <c r="C77" s="155" t="s">
        <v>472</v>
      </c>
      <c r="D77" s="63"/>
      <c r="E77" s="63"/>
      <c r="F77" s="63"/>
      <c r="G77" s="63"/>
      <c r="H77" s="63"/>
      <c r="I77" s="129">
        <v>341760</v>
      </c>
      <c r="J77" s="63"/>
      <c r="K77" s="129">
        <v>341760</v>
      </c>
      <c r="L77" s="63"/>
      <c r="M77" s="129">
        <v>329796.84000000003</v>
      </c>
      <c r="N77" s="63"/>
      <c r="O77" s="123">
        <v>96.5</v>
      </c>
      <c r="P77" s="63"/>
    </row>
    <row r="78" spans="1:16" s="46" customFormat="1" x14ac:dyDescent="0.25">
      <c r="A78" s="154" t="s">
        <v>211</v>
      </c>
      <c r="B78" s="63"/>
      <c r="C78" s="63"/>
      <c r="D78" s="63"/>
      <c r="E78" s="63"/>
      <c r="F78" s="63"/>
      <c r="G78" s="63"/>
      <c r="H78" s="63"/>
      <c r="I78" s="153">
        <v>341760</v>
      </c>
      <c r="J78" s="63"/>
      <c r="K78" s="153">
        <v>341760</v>
      </c>
      <c r="L78" s="63"/>
      <c r="M78" s="153">
        <v>329796.84000000003</v>
      </c>
      <c r="N78" s="63"/>
      <c r="O78" s="152">
        <v>96.5</v>
      </c>
      <c r="P78" s="63"/>
    </row>
    <row r="79" spans="1:16" s="46" customFormat="1" x14ac:dyDescent="0.25">
      <c r="A79" s="154" t="s">
        <v>212</v>
      </c>
      <c r="B79" s="63"/>
      <c r="C79" s="63"/>
      <c r="D79" s="63"/>
      <c r="E79" s="63"/>
      <c r="F79" s="63"/>
      <c r="G79" s="63"/>
      <c r="H79" s="63"/>
      <c r="I79" s="153">
        <v>341760</v>
      </c>
      <c r="J79" s="63"/>
      <c r="K79" s="153">
        <v>341760</v>
      </c>
      <c r="L79" s="63"/>
      <c r="M79" s="153">
        <v>329796.84000000003</v>
      </c>
      <c r="N79" s="63"/>
      <c r="O79" s="152">
        <v>96.5</v>
      </c>
      <c r="P79" s="63"/>
    </row>
    <row r="80" spans="1:16" s="46" customFormat="1" x14ac:dyDescent="0.25">
      <c r="A80" s="149" t="s">
        <v>425</v>
      </c>
      <c r="B80" s="63"/>
      <c r="C80" s="149" t="s">
        <v>426</v>
      </c>
      <c r="D80" s="63"/>
      <c r="E80" s="63"/>
      <c r="F80" s="63"/>
      <c r="G80" s="63"/>
      <c r="H80" s="63"/>
      <c r="I80" s="150">
        <v>341760</v>
      </c>
      <c r="J80" s="63"/>
      <c r="K80" s="150">
        <v>341760</v>
      </c>
      <c r="L80" s="63"/>
      <c r="M80" s="150">
        <v>329796.84000000003</v>
      </c>
      <c r="N80" s="63"/>
      <c r="O80" s="151">
        <v>96.5</v>
      </c>
      <c r="P80" s="63"/>
    </row>
    <row r="81" spans="1:16" s="46" customFormat="1" x14ac:dyDescent="0.25">
      <c r="A81" s="98" t="s">
        <v>427</v>
      </c>
      <c r="B81" s="63"/>
      <c r="C81" s="98" t="s">
        <v>428</v>
      </c>
      <c r="D81" s="63"/>
      <c r="E81" s="63"/>
      <c r="F81" s="63"/>
      <c r="G81" s="63"/>
      <c r="H81" s="63"/>
      <c r="I81" s="116" t="s">
        <v>1</v>
      </c>
      <c r="J81" s="63"/>
      <c r="K81" s="116" t="s">
        <v>1</v>
      </c>
      <c r="L81" s="63"/>
      <c r="M81" s="116">
        <v>329796.84000000003</v>
      </c>
      <c r="N81" s="63"/>
      <c r="O81" s="117" t="s">
        <v>1</v>
      </c>
      <c r="P81" s="63"/>
    </row>
    <row r="82" spans="1:16" s="46" customFormat="1" x14ac:dyDescent="0.25">
      <c r="A82" s="155" t="s">
        <v>473</v>
      </c>
      <c r="B82" s="63"/>
      <c r="C82" s="155" t="s">
        <v>474</v>
      </c>
      <c r="D82" s="63"/>
      <c r="E82" s="63"/>
      <c r="F82" s="63"/>
      <c r="G82" s="63"/>
      <c r="H82" s="63"/>
      <c r="I82" s="129">
        <v>170000</v>
      </c>
      <c r="J82" s="63"/>
      <c r="K82" s="129">
        <v>170000</v>
      </c>
      <c r="L82" s="63"/>
      <c r="M82" s="129">
        <v>150000</v>
      </c>
      <c r="N82" s="63"/>
      <c r="O82" s="123">
        <v>88.24</v>
      </c>
      <c r="P82" s="63"/>
    </row>
    <row r="83" spans="1:16" s="46" customFormat="1" x14ac:dyDescent="0.25">
      <c r="A83" s="154" t="s">
        <v>211</v>
      </c>
      <c r="B83" s="63"/>
      <c r="C83" s="63"/>
      <c r="D83" s="63"/>
      <c r="E83" s="63"/>
      <c r="F83" s="63"/>
      <c r="G83" s="63"/>
      <c r="H83" s="63"/>
      <c r="I83" s="153">
        <v>170000</v>
      </c>
      <c r="J83" s="63"/>
      <c r="K83" s="153">
        <v>170000</v>
      </c>
      <c r="L83" s="63"/>
      <c r="M83" s="153">
        <v>150000</v>
      </c>
      <c r="N83" s="63"/>
      <c r="O83" s="152">
        <v>88.24</v>
      </c>
      <c r="P83" s="63"/>
    </row>
    <row r="84" spans="1:16" s="46" customFormat="1" x14ac:dyDescent="0.25">
      <c r="A84" s="154" t="s">
        <v>212</v>
      </c>
      <c r="B84" s="63"/>
      <c r="C84" s="63"/>
      <c r="D84" s="63"/>
      <c r="E84" s="63"/>
      <c r="F84" s="63"/>
      <c r="G84" s="63"/>
      <c r="H84" s="63"/>
      <c r="I84" s="153">
        <v>170000</v>
      </c>
      <c r="J84" s="63"/>
      <c r="K84" s="153">
        <v>170000</v>
      </c>
      <c r="L84" s="63"/>
      <c r="M84" s="153">
        <v>150000</v>
      </c>
      <c r="N84" s="63"/>
      <c r="O84" s="152">
        <v>88.24</v>
      </c>
      <c r="P84" s="63"/>
    </row>
    <row r="85" spans="1:16" s="46" customFormat="1" x14ac:dyDescent="0.25">
      <c r="A85" s="149" t="s">
        <v>475</v>
      </c>
      <c r="B85" s="63"/>
      <c r="C85" s="149" t="s">
        <v>476</v>
      </c>
      <c r="D85" s="63"/>
      <c r="E85" s="63"/>
      <c r="F85" s="63"/>
      <c r="G85" s="63"/>
      <c r="H85" s="63"/>
      <c r="I85" s="150">
        <v>150000</v>
      </c>
      <c r="J85" s="63"/>
      <c r="K85" s="150">
        <v>150000</v>
      </c>
      <c r="L85" s="63"/>
      <c r="M85" s="150">
        <v>150000</v>
      </c>
      <c r="N85" s="63"/>
      <c r="O85" s="151">
        <v>100</v>
      </c>
      <c r="P85" s="63"/>
    </row>
    <row r="86" spans="1:16" s="46" customFormat="1" x14ac:dyDescent="0.25">
      <c r="A86" s="98" t="s">
        <v>477</v>
      </c>
      <c r="B86" s="63"/>
      <c r="C86" s="98" t="s">
        <v>478</v>
      </c>
      <c r="D86" s="63"/>
      <c r="E86" s="63"/>
      <c r="F86" s="63"/>
      <c r="G86" s="63"/>
      <c r="H86" s="63"/>
      <c r="I86" s="116" t="s">
        <v>1</v>
      </c>
      <c r="J86" s="63"/>
      <c r="K86" s="116" t="s">
        <v>1</v>
      </c>
      <c r="L86" s="63"/>
      <c r="M86" s="116">
        <v>150000</v>
      </c>
      <c r="N86" s="63"/>
      <c r="O86" s="117" t="s">
        <v>1</v>
      </c>
      <c r="P86" s="63"/>
    </row>
    <row r="87" spans="1:16" s="46" customFormat="1" x14ac:dyDescent="0.25">
      <c r="A87" s="149" t="s">
        <v>479</v>
      </c>
      <c r="B87" s="63"/>
      <c r="C87" s="149" t="s">
        <v>480</v>
      </c>
      <c r="D87" s="63"/>
      <c r="E87" s="63"/>
      <c r="F87" s="63"/>
      <c r="G87" s="63"/>
      <c r="H87" s="63"/>
      <c r="I87" s="150">
        <v>20000</v>
      </c>
      <c r="J87" s="63"/>
      <c r="K87" s="150">
        <v>20000</v>
      </c>
      <c r="L87" s="63"/>
      <c r="M87" s="150">
        <v>0</v>
      </c>
      <c r="N87" s="63"/>
      <c r="O87" s="151">
        <v>0</v>
      </c>
      <c r="P87" s="63"/>
    </row>
    <row r="88" spans="1:16" s="46" customFormat="1" x14ac:dyDescent="0.25">
      <c r="A88" s="155" t="s">
        <v>481</v>
      </c>
      <c r="B88" s="63"/>
      <c r="C88" s="155" t="s">
        <v>482</v>
      </c>
      <c r="D88" s="63"/>
      <c r="E88" s="63"/>
      <c r="F88" s="63"/>
      <c r="G88" s="63"/>
      <c r="H88" s="63"/>
      <c r="I88" s="129">
        <v>1234400</v>
      </c>
      <c r="J88" s="63"/>
      <c r="K88" s="129">
        <v>1234400</v>
      </c>
      <c r="L88" s="63"/>
      <c r="M88" s="129">
        <v>1224873.7</v>
      </c>
      <c r="N88" s="63"/>
      <c r="O88" s="123">
        <v>99.23</v>
      </c>
      <c r="P88" s="63"/>
    </row>
    <row r="89" spans="1:16" s="46" customFormat="1" x14ac:dyDescent="0.25">
      <c r="A89" s="154" t="s">
        <v>217</v>
      </c>
      <c r="B89" s="63"/>
      <c r="C89" s="63"/>
      <c r="D89" s="63"/>
      <c r="E89" s="63"/>
      <c r="F89" s="63"/>
      <c r="G89" s="63"/>
      <c r="H89" s="63"/>
      <c r="I89" s="153">
        <v>1234400</v>
      </c>
      <c r="J89" s="63"/>
      <c r="K89" s="153">
        <v>1234400</v>
      </c>
      <c r="L89" s="63"/>
      <c r="M89" s="153">
        <v>1224873.7</v>
      </c>
      <c r="N89" s="63"/>
      <c r="O89" s="152">
        <v>99.23</v>
      </c>
      <c r="P89" s="63"/>
    </row>
    <row r="90" spans="1:16" s="46" customFormat="1" x14ac:dyDescent="0.25">
      <c r="A90" s="154" t="s">
        <v>232</v>
      </c>
      <c r="B90" s="63"/>
      <c r="C90" s="63"/>
      <c r="D90" s="63"/>
      <c r="E90" s="63"/>
      <c r="F90" s="63"/>
      <c r="G90" s="63"/>
      <c r="H90" s="63"/>
      <c r="I90" s="153">
        <v>1234400</v>
      </c>
      <c r="J90" s="63"/>
      <c r="K90" s="153">
        <v>1234400</v>
      </c>
      <c r="L90" s="63"/>
      <c r="M90" s="153">
        <v>1224873.7</v>
      </c>
      <c r="N90" s="63"/>
      <c r="O90" s="152">
        <v>99.23</v>
      </c>
      <c r="P90" s="63"/>
    </row>
    <row r="91" spans="1:16" s="46" customFormat="1" x14ac:dyDescent="0.25">
      <c r="A91" s="149" t="s">
        <v>411</v>
      </c>
      <c r="B91" s="63"/>
      <c r="C91" s="149" t="s">
        <v>412</v>
      </c>
      <c r="D91" s="63"/>
      <c r="E91" s="63"/>
      <c r="F91" s="63"/>
      <c r="G91" s="63"/>
      <c r="H91" s="63"/>
      <c r="I91" s="150">
        <v>1234400</v>
      </c>
      <c r="J91" s="63"/>
      <c r="K91" s="150">
        <v>1234400</v>
      </c>
      <c r="L91" s="63"/>
      <c r="M91" s="150">
        <v>1224873.7</v>
      </c>
      <c r="N91" s="63"/>
      <c r="O91" s="151">
        <v>99.23</v>
      </c>
      <c r="P91" s="63"/>
    </row>
    <row r="92" spans="1:16" s="46" customFormat="1" x14ac:dyDescent="0.25">
      <c r="A92" s="98" t="s">
        <v>413</v>
      </c>
      <c r="B92" s="63"/>
      <c r="C92" s="98" t="s">
        <v>414</v>
      </c>
      <c r="D92" s="63"/>
      <c r="E92" s="63"/>
      <c r="F92" s="63"/>
      <c r="G92" s="63"/>
      <c r="H92" s="63"/>
      <c r="I92" s="116" t="s">
        <v>1</v>
      </c>
      <c r="J92" s="63"/>
      <c r="K92" s="116" t="s">
        <v>1</v>
      </c>
      <c r="L92" s="63"/>
      <c r="M92" s="116">
        <v>14999.98</v>
      </c>
      <c r="N92" s="63"/>
      <c r="O92" s="117" t="s">
        <v>1</v>
      </c>
      <c r="P92" s="63"/>
    </row>
    <row r="93" spans="1:16" s="46" customFormat="1" x14ac:dyDescent="0.25">
      <c r="A93" s="98" t="s">
        <v>483</v>
      </c>
      <c r="B93" s="63"/>
      <c r="C93" s="98" t="s">
        <v>484</v>
      </c>
      <c r="D93" s="63"/>
      <c r="E93" s="63"/>
      <c r="F93" s="63"/>
      <c r="G93" s="63"/>
      <c r="H93" s="63"/>
      <c r="I93" s="116" t="s">
        <v>1</v>
      </c>
      <c r="J93" s="63"/>
      <c r="K93" s="116" t="s">
        <v>1</v>
      </c>
      <c r="L93" s="63"/>
      <c r="M93" s="116">
        <v>1184873.72</v>
      </c>
      <c r="N93" s="63"/>
      <c r="O93" s="117" t="s">
        <v>1</v>
      </c>
      <c r="P93" s="63"/>
    </row>
    <row r="94" spans="1:16" s="46" customFormat="1" x14ac:dyDescent="0.25">
      <c r="A94" s="98" t="s">
        <v>423</v>
      </c>
      <c r="B94" s="63"/>
      <c r="C94" s="98" t="s">
        <v>424</v>
      </c>
      <c r="D94" s="63"/>
      <c r="E94" s="63"/>
      <c r="F94" s="63"/>
      <c r="G94" s="63"/>
      <c r="H94" s="63"/>
      <c r="I94" s="116" t="s">
        <v>1</v>
      </c>
      <c r="J94" s="63"/>
      <c r="K94" s="116" t="s">
        <v>1</v>
      </c>
      <c r="L94" s="63"/>
      <c r="M94" s="116">
        <v>25000</v>
      </c>
      <c r="N94" s="63"/>
      <c r="O94" s="117" t="s">
        <v>1</v>
      </c>
      <c r="P94" s="63"/>
    </row>
    <row r="95" spans="1:16" s="46" customFormat="1" x14ac:dyDescent="0.25">
      <c r="A95" s="155" t="s">
        <v>485</v>
      </c>
      <c r="B95" s="63"/>
      <c r="C95" s="155" t="s">
        <v>486</v>
      </c>
      <c r="D95" s="63"/>
      <c r="E95" s="63"/>
      <c r="F95" s="63"/>
      <c r="G95" s="63"/>
      <c r="H95" s="63"/>
      <c r="I95" s="129">
        <v>59500</v>
      </c>
      <c r="J95" s="63"/>
      <c r="K95" s="129">
        <v>59500</v>
      </c>
      <c r="L95" s="63"/>
      <c r="M95" s="129">
        <v>43603.48</v>
      </c>
      <c r="N95" s="63"/>
      <c r="O95" s="123">
        <v>73.28</v>
      </c>
      <c r="P95" s="63"/>
    </row>
    <row r="96" spans="1:16" s="46" customFormat="1" x14ac:dyDescent="0.25">
      <c r="A96" s="154" t="s">
        <v>211</v>
      </c>
      <c r="B96" s="63"/>
      <c r="C96" s="63"/>
      <c r="D96" s="63"/>
      <c r="E96" s="63"/>
      <c r="F96" s="63"/>
      <c r="G96" s="63"/>
      <c r="H96" s="63"/>
      <c r="I96" s="153">
        <v>59500</v>
      </c>
      <c r="J96" s="63"/>
      <c r="K96" s="153">
        <v>59500</v>
      </c>
      <c r="L96" s="63"/>
      <c r="M96" s="153">
        <v>43603.48</v>
      </c>
      <c r="N96" s="63"/>
      <c r="O96" s="152">
        <v>73.28</v>
      </c>
      <c r="P96" s="63"/>
    </row>
    <row r="97" spans="1:16" s="46" customFormat="1" x14ac:dyDescent="0.25">
      <c r="A97" s="154" t="s">
        <v>212</v>
      </c>
      <c r="B97" s="63"/>
      <c r="C97" s="63"/>
      <c r="D97" s="63"/>
      <c r="E97" s="63"/>
      <c r="F97" s="63"/>
      <c r="G97" s="63"/>
      <c r="H97" s="63"/>
      <c r="I97" s="153">
        <v>59500</v>
      </c>
      <c r="J97" s="63"/>
      <c r="K97" s="153">
        <v>59500</v>
      </c>
      <c r="L97" s="63"/>
      <c r="M97" s="153">
        <v>43603.48</v>
      </c>
      <c r="N97" s="63"/>
      <c r="O97" s="152">
        <v>73.28</v>
      </c>
      <c r="P97" s="63"/>
    </row>
    <row r="98" spans="1:16" s="46" customFormat="1" x14ac:dyDescent="0.25">
      <c r="A98" s="149" t="s">
        <v>487</v>
      </c>
      <c r="B98" s="63"/>
      <c r="C98" s="149" t="s">
        <v>488</v>
      </c>
      <c r="D98" s="63"/>
      <c r="E98" s="63"/>
      <c r="F98" s="63"/>
      <c r="G98" s="63"/>
      <c r="H98" s="63"/>
      <c r="I98" s="150">
        <v>59500</v>
      </c>
      <c r="J98" s="63"/>
      <c r="K98" s="150">
        <v>59500</v>
      </c>
      <c r="L98" s="63"/>
      <c r="M98" s="150">
        <v>43603.48</v>
      </c>
      <c r="N98" s="63"/>
      <c r="O98" s="151">
        <v>73.28</v>
      </c>
      <c r="P98" s="63"/>
    </row>
    <row r="99" spans="1:16" s="46" customFormat="1" x14ac:dyDescent="0.25">
      <c r="A99" s="98" t="s">
        <v>489</v>
      </c>
      <c r="B99" s="63"/>
      <c r="C99" s="98" t="s">
        <v>490</v>
      </c>
      <c r="D99" s="63"/>
      <c r="E99" s="63"/>
      <c r="F99" s="63"/>
      <c r="G99" s="63"/>
      <c r="H99" s="63"/>
      <c r="I99" s="116" t="s">
        <v>1</v>
      </c>
      <c r="J99" s="63"/>
      <c r="K99" s="116" t="s">
        <v>1</v>
      </c>
      <c r="L99" s="63"/>
      <c r="M99" s="116">
        <v>43603.48</v>
      </c>
      <c r="N99" s="63"/>
      <c r="O99" s="117" t="s">
        <v>1</v>
      </c>
      <c r="P99" s="63"/>
    </row>
    <row r="100" spans="1:16" s="46" customFormat="1" x14ac:dyDescent="0.25">
      <c r="A100" s="155" t="s">
        <v>491</v>
      </c>
      <c r="B100" s="63"/>
      <c r="C100" s="155" t="s">
        <v>492</v>
      </c>
      <c r="D100" s="63"/>
      <c r="E100" s="63"/>
      <c r="F100" s="63"/>
      <c r="G100" s="63"/>
      <c r="H100" s="63"/>
      <c r="I100" s="129">
        <v>362775</v>
      </c>
      <c r="J100" s="63"/>
      <c r="K100" s="129">
        <v>362775</v>
      </c>
      <c r="L100" s="63"/>
      <c r="M100" s="129">
        <v>362774.54</v>
      </c>
      <c r="N100" s="63"/>
      <c r="O100" s="123">
        <v>100</v>
      </c>
      <c r="P100" s="63"/>
    </row>
    <row r="101" spans="1:16" s="46" customFormat="1" x14ac:dyDescent="0.25">
      <c r="A101" s="154" t="s">
        <v>211</v>
      </c>
      <c r="B101" s="63"/>
      <c r="C101" s="63"/>
      <c r="D101" s="63"/>
      <c r="E101" s="63"/>
      <c r="F101" s="63"/>
      <c r="G101" s="63"/>
      <c r="H101" s="63"/>
      <c r="I101" s="153">
        <v>177583</v>
      </c>
      <c r="J101" s="63"/>
      <c r="K101" s="153">
        <v>177583</v>
      </c>
      <c r="L101" s="63"/>
      <c r="M101" s="153">
        <v>177582.97</v>
      </c>
      <c r="N101" s="63"/>
      <c r="O101" s="152">
        <v>100</v>
      </c>
      <c r="P101" s="63"/>
    </row>
    <row r="102" spans="1:16" s="46" customFormat="1" x14ac:dyDescent="0.25">
      <c r="A102" s="154" t="s">
        <v>212</v>
      </c>
      <c r="B102" s="63"/>
      <c r="C102" s="63"/>
      <c r="D102" s="63"/>
      <c r="E102" s="63"/>
      <c r="F102" s="63"/>
      <c r="G102" s="63"/>
      <c r="H102" s="63"/>
      <c r="I102" s="153">
        <v>177583</v>
      </c>
      <c r="J102" s="63"/>
      <c r="K102" s="153">
        <v>177583</v>
      </c>
      <c r="L102" s="63"/>
      <c r="M102" s="153">
        <v>177582.97</v>
      </c>
      <c r="N102" s="63"/>
      <c r="O102" s="152">
        <v>100</v>
      </c>
      <c r="P102" s="63"/>
    </row>
    <row r="103" spans="1:16" s="46" customFormat="1" x14ac:dyDescent="0.25">
      <c r="A103" s="149" t="s">
        <v>425</v>
      </c>
      <c r="B103" s="63"/>
      <c r="C103" s="149" t="s">
        <v>426</v>
      </c>
      <c r="D103" s="63"/>
      <c r="E103" s="63"/>
      <c r="F103" s="63"/>
      <c r="G103" s="63"/>
      <c r="H103" s="63"/>
      <c r="I103" s="150">
        <v>177583</v>
      </c>
      <c r="J103" s="63"/>
      <c r="K103" s="150">
        <v>177583</v>
      </c>
      <c r="L103" s="63"/>
      <c r="M103" s="150">
        <v>177582.97</v>
      </c>
      <c r="N103" s="63"/>
      <c r="O103" s="151">
        <v>100</v>
      </c>
      <c r="P103" s="63"/>
    </row>
    <row r="104" spans="1:16" s="46" customFormat="1" x14ac:dyDescent="0.25">
      <c r="A104" s="98" t="s">
        <v>439</v>
      </c>
      <c r="B104" s="63"/>
      <c r="C104" s="98" t="s">
        <v>426</v>
      </c>
      <c r="D104" s="63"/>
      <c r="E104" s="63"/>
      <c r="F104" s="63"/>
      <c r="G104" s="63"/>
      <c r="H104" s="63"/>
      <c r="I104" s="116" t="s">
        <v>1</v>
      </c>
      <c r="J104" s="63"/>
      <c r="K104" s="116" t="s">
        <v>1</v>
      </c>
      <c r="L104" s="63"/>
      <c r="M104" s="116">
        <v>177582.97</v>
      </c>
      <c r="N104" s="63"/>
      <c r="O104" s="117" t="s">
        <v>1</v>
      </c>
      <c r="P104" s="63"/>
    </row>
    <row r="105" spans="1:16" s="46" customFormat="1" x14ac:dyDescent="0.25">
      <c r="A105" s="154" t="s">
        <v>217</v>
      </c>
      <c r="B105" s="63"/>
      <c r="C105" s="63"/>
      <c r="D105" s="63"/>
      <c r="E105" s="63"/>
      <c r="F105" s="63"/>
      <c r="G105" s="63"/>
      <c r="H105" s="63"/>
      <c r="I105" s="153">
        <v>185192</v>
      </c>
      <c r="J105" s="63"/>
      <c r="K105" s="153">
        <v>185192</v>
      </c>
      <c r="L105" s="63"/>
      <c r="M105" s="153">
        <v>185191.57</v>
      </c>
      <c r="N105" s="63"/>
      <c r="O105" s="152">
        <v>100</v>
      </c>
      <c r="P105" s="63"/>
    </row>
    <row r="106" spans="1:16" s="46" customFormat="1" x14ac:dyDescent="0.25">
      <c r="A106" s="154" t="s">
        <v>231</v>
      </c>
      <c r="B106" s="63"/>
      <c r="C106" s="63"/>
      <c r="D106" s="63"/>
      <c r="E106" s="63"/>
      <c r="F106" s="63"/>
      <c r="G106" s="63"/>
      <c r="H106" s="63"/>
      <c r="I106" s="153">
        <v>185192</v>
      </c>
      <c r="J106" s="63"/>
      <c r="K106" s="153">
        <v>185192</v>
      </c>
      <c r="L106" s="63"/>
      <c r="M106" s="153">
        <v>185191.57</v>
      </c>
      <c r="N106" s="63"/>
      <c r="O106" s="152">
        <v>100</v>
      </c>
      <c r="P106" s="63"/>
    </row>
    <row r="107" spans="1:16" s="46" customFormat="1" x14ac:dyDescent="0.25">
      <c r="A107" s="149" t="s">
        <v>425</v>
      </c>
      <c r="B107" s="63"/>
      <c r="C107" s="149" t="s">
        <v>426</v>
      </c>
      <c r="D107" s="63"/>
      <c r="E107" s="63"/>
      <c r="F107" s="63"/>
      <c r="G107" s="63"/>
      <c r="H107" s="63"/>
      <c r="I107" s="150">
        <v>185192</v>
      </c>
      <c r="J107" s="63"/>
      <c r="K107" s="150">
        <v>185192</v>
      </c>
      <c r="L107" s="63"/>
      <c r="M107" s="150">
        <v>185191.57</v>
      </c>
      <c r="N107" s="63"/>
      <c r="O107" s="151">
        <v>100</v>
      </c>
      <c r="P107" s="63"/>
    </row>
    <row r="108" spans="1:16" s="46" customFormat="1" x14ac:dyDescent="0.25">
      <c r="A108" s="98" t="s">
        <v>439</v>
      </c>
      <c r="B108" s="63"/>
      <c r="C108" s="98" t="s">
        <v>426</v>
      </c>
      <c r="D108" s="63"/>
      <c r="E108" s="63"/>
      <c r="F108" s="63"/>
      <c r="G108" s="63"/>
      <c r="H108" s="63"/>
      <c r="I108" s="116" t="s">
        <v>1</v>
      </c>
      <c r="J108" s="63"/>
      <c r="K108" s="116" t="s">
        <v>1</v>
      </c>
      <c r="L108" s="63"/>
      <c r="M108" s="116">
        <v>185191.57</v>
      </c>
      <c r="N108" s="63"/>
      <c r="O108" s="117" t="s">
        <v>1</v>
      </c>
      <c r="P108" s="63"/>
    </row>
    <row r="109" spans="1:16" s="46" customFormat="1" x14ac:dyDescent="0.25">
      <c r="A109" s="156" t="s">
        <v>493</v>
      </c>
      <c r="B109" s="63"/>
      <c r="C109" s="156" t="s">
        <v>494</v>
      </c>
      <c r="D109" s="63"/>
      <c r="E109" s="63"/>
      <c r="F109" s="63"/>
      <c r="G109" s="63"/>
      <c r="H109" s="63"/>
      <c r="I109" s="157">
        <v>30000</v>
      </c>
      <c r="J109" s="63"/>
      <c r="K109" s="157">
        <v>30000</v>
      </c>
      <c r="L109" s="63"/>
      <c r="M109" s="157">
        <v>17412.8</v>
      </c>
      <c r="N109" s="63"/>
      <c r="O109" s="158">
        <v>58.04</v>
      </c>
      <c r="P109" s="63"/>
    </row>
    <row r="110" spans="1:16" s="46" customFormat="1" x14ac:dyDescent="0.25">
      <c r="A110" s="155" t="s">
        <v>491</v>
      </c>
      <c r="B110" s="63"/>
      <c r="C110" s="155" t="s">
        <v>495</v>
      </c>
      <c r="D110" s="63"/>
      <c r="E110" s="63"/>
      <c r="F110" s="63"/>
      <c r="G110" s="63"/>
      <c r="H110" s="63"/>
      <c r="I110" s="129">
        <v>30000</v>
      </c>
      <c r="J110" s="63"/>
      <c r="K110" s="129">
        <v>30000</v>
      </c>
      <c r="L110" s="63"/>
      <c r="M110" s="129">
        <v>17412.8</v>
      </c>
      <c r="N110" s="63"/>
      <c r="O110" s="123">
        <v>58.04</v>
      </c>
      <c r="P110" s="63"/>
    </row>
    <row r="111" spans="1:16" s="46" customFormat="1" x14ac:dyDescent="0.25">
      <c r="A111" s="154" t="s">
        <v>211</v>
      </c>
      <c r="B111" s="63"/>
      <c r="C111" s="63"/>
      <c r="D111" s="63"/>
      <c r="E111" s="63"/>
      <c r="F111" s="63"/>
      <c r="G111" s="63"/>
      <c r="H111" s="63"/>
      <c r="I111" s="153">
        <v>30000</v>
      </c>
      <c r="J111" s="63"/>
      <c r="K111" s="153">
        <v>30000</v>
      </c>
      <c r="L111" s="63"/>
      <c r="M111" s="153">
        <v>17412.8</v>
      </c>
      <c r="N111" s="63"/>
      <c r="O111" s="152">
        <v>58.04</v>
      </c>
      <c r="P111" s="63"/>
    </row>
    <row r="112" spans="1:16" s="46" customFormat="1" x14ac:dyDescent="0.25">
      <c r="A112" s="154" t="s">
        <v>212</v>
      </c>
      <c r="B112" s="63"/>
      <c r="C112" s="63"/>
      <c r="D112" s="63"/>
      <c r="E112" s="63"/>
      <c r="F112" s="63"/>
      <c r="G112" s="63"/>
      <c r="H112" s="63"/>
      <c r="I112" s="153">
        <v>30000</v>
      </c>
      <c r="J112" s="63"/>
      <c r="K112" s="153">
        <v>30000</v>
      </c>
      <c r="L112" s="63"/>
      <c r="M112" s="153">
        <v>17412.8</v>
      </c>
      <c r="N112" s="63"/>
      <c r="O112" s="152">
        <v>58.04</v>
      </c>
      <c r="P112" s="63"/>
    </row>
    <row r="113" spans="1:16" s="46" customFormat="1" x14ac:dyDescent="0.25">
      <c r="A113" s="149" t="s">
        <v>475</v>
      </c>
      <c r="B113" s="63"/>
      <c r="C113" s="149" t="s">
        <v>476</v>
      </c>
      <c r="D113" s="63"/>
      <c r="E113" s="63"/>
      <c r="F113" s="63"/>
      <c r="G113" s="63"/>
      <c r="H113" s="63"/>
      <c r="I113" s="150">
        <v>30000</v>
      </c>
      <c r="J113" s="63"/>
      <c r="K113" s="150">
        <v>30000</v>
      </c>
      <c r="L113" s="63"/>
      <c r="M113" s="150">
        <v>17412.8</v>
      </c>
      <c r="N113" s="63"/>
      <c r="O113" s="151">
        <v>58.04</v>
      </c>
      <c r="P113" s="63"/>
    </row>
    <row r="114" spans="1:16" s="46" customFormat="1" x14ac:dyDescent="0.25">
      <c r="A114" s="98" t="s">
        <v>496</v>
      </c>
      <c r="B114" s="63"/>
      <c r="C114" s="98" t="s">
        <v>497</v>
      </c>
      <c r="D114" s="63"/>
      <c r="E114" s="63"/>
      <c r="F114" s="63"/>
      <c r="G114" s="63"/>
      <c r="H114" s="63"/>
      <c r="I114" s="116" t="s">
        <v>1</v>
      </c>
      <c r="J114" s="63"/>
      <c r="K114" s="116" t="s">
        <v>1</v>
      </c>
      <c r="L114" s="63"/>
      <c r="M114" s="116">
        <v>17412.8</v>
      </c>
      <c r="N114" s="63"/>
      <c r="O114" s="117" t="s">
        <v>1</v>
      </c>
      <c r="P114" s="63"/>
    </row>
    <row r="115" spans="1:16" s="46" customFormat="1" x14ac:dyDescent="0.25">
      <c r="A115" s="156" t="s">
        <v>498</v>
      </c>
      <c r="B115" s="63"/>
      <c r="C115" s="156" t="s">
        <v>499</v>
      </c>
      <c r="D115" s="63"/>
      <c r="E115" s="63"/>
      <c r="F115" s="63"/>
      <c r="G115" s="63"/>
      <c r="H115" s="63"/>
      <c r="I115" s="157">
        <v>937000</v>
      </c>
      <c r="J115" s="63"/>
      <c r="K115" s="157">
        <v>937000</v>
      </c>
      <c r="L115" s="63"/>
      <c r="M115" s="157">
        <v>820213.94</v>
      </c>
      <c r="N115" s="63"/>
      <c r="O115" s="158">
        <v>87.54</v>
      </c>
      <c r="P115" s="63"/>
    </row>
    <row r="116" spans="1:16" s="46" customFormat="1" x14ac:dyDescent="0.25">
      <c r="A116" s="155" t="s">
        <v>491</v>
      </c>
      <c r="B116" s="63"/>
      <c r="C116" s="155" t="s">
        <v>500</v>
      </c>
      <c r="D116" s="63"/>
      <c r="E116" s="63"/>
      <c r="F116" s="63"/>
      <c r="G116" s="63"/>
      <c r="H116" s="63"/>
      <c r="I116" s="129">
        <v>150000</v>
      </c>
      <c r="J116" s="63"/>
      <c r="K116" s="129">
        <v>150000</v>
      </c>
      <c r="L116" s="63"/>
      <c r="M116" s="129">
        <v>110000</v>
      </c>
      <c r="N116" s="63"/>
      <c r="O116" s="123">
        <v>73.33</v>
      </c>
      <c r="P116" s="63"/>
    </row>
    <row r="117" spans="1:16" s="46" customFormat="1" x14ac:dyDescent="0.25">
      <c r="A117" s="154" t="s">
        <v>211</v>
      </c>
      <c r="B117" s="63"/>
      <c r="C117" s="63"/>
      <c r="D117" s="63"/>
      <c r="E117" s="63"/>
      <c r="F117" s="63"/>
      <c r="G117" s="63"/>
      <c r="H117" s="63"/>
      <c r="I117" s="153">
        <v>150000</v>
      </c>
      <c r="J117" s="63"/>
      <c r="K117" s="153">
        <v>150000</v>
      </c>
      <c r="L117" s="63"/>
      <c r="M117" s="153">
        <v>110000</v>
      </c>
      <c r="N117" s="63"/>
      <c r="O117" s="152">
        <v>73.33</v>
      </c>
      <c r="P117" s="63"/>
    </row>
    <row r="118" spans="1:16" s="46" customFormat="1" x14ac:dyDescent="0.25">
      <c r="A118" s="154" t="s">
        <v>212</v>
      </c>
      <c r="B118" s="63"/>
      <c r="C118" s="63"/>
      <c r="D118" s="63"/>
      <c r="E118" s="63"/>
      <c r="F118" s="63"/>
      <c r="G118" s="63"/>
      <c r="H118" s="63"/>
      <c r="I118" s="153">
        <v>150000</v>
      </c>
      <c r="J118" s="63"/>
      <c r="K118" s="153">
        <v>150000</v>
      </c>
      <c r="L118" s="63"/>
      <c r="M118" s="153">
        <v>110000</v>
      </c>
      <c r="N118" s="63"/>
      <c r="O118" s="152">
        <v>73.33</v>
      </c>
      <c r="P118" s="63"/>
    </row>
    <row r="119" spans="1:16" s="46" customFormat="1" x14ac:dyDescent="0.25">
      <c r="A119" s="149" t="s">
        <v>487</v>
      </c>
      <c r="B119" s="63"/>
      <c r="C119" s="149" t="s">
        <v>488</v>
      </c>
      <c r="D119" s="63"/>
      <c r="E119" s="63"/>
      <c r="F119" s="63"/>
      <c r="G119" s="63"/>
      <c r="H119" s="63"/>
      <c r="I119" s="150">
        <v>150000</v>
      </c>
      <c r="J119" s="63"/>
      <c r="K119" s="150">
        <v>150000</v>
      </c>
      <c r="L119" s="63"/>
      <c r="M119" s="150">
        <v>110000</v>
      </c>
      <c r="N119" s="63"/>
      <c r="O119" s="151">
        <v>73.33</v>
      </c>
      <c r="P119" s="63"/>
    </row>
    <row r="120" spans="1:16" s="46" customFormat="1" x14ac:dyDescent="0.25">
      <c r="A120" s="98" t="s">
        <v>489</v>
      </c>
      <c r="B120" s="63"/>
      <c r="C120" s="98" t="s">
        <v>490</v>
      </c>
      <c r="D120" s="63"/>
      <c r="E120" s="63"/>
      <c r="F120" s="63"/>
      <c r="G120" s="63"/>
      <c r="H120" s="63"/>
      <c r="I120" s="116" t="s">
        <v>1</v>
      </c>
      <c r="J120" s="63"/>
      <c r="K120" s="116" t="s">
        <v>1</v>
      </c>
      <c r="L120" s="63"/>
      <c r="M120" s="116">
        <v>110000</v>
      </c>
      <c r="N120" s="63"/>
      <c r="O120" s="117" t="s">
        <v>1</v>
      </c>
      <c r="P120" s="63"/>
    </row>
    <row r="121" spans="1:16" s="46" customFormat="1" x14ac:dyDescent="0.25">
      <c r="A121" s="155" t="s">
        <v>501</v>
      </c>
      <c r="B121" s="63"/>
      <c r="C121" s="155" t="s">
        <v>502</v>
      </c>
      <c r="D121" s="63"/>
      <c r="E121" s="63"/>
      <c r="F121" s="63"/>
      <c r="G121" s="63"/>
      <c r="H121" s="63"/>
      <c r="I121" s="129">
        <v>40000</v>
      </c>
      <c r="J121" s="63"/>
      <c r="K121" s="129">
        <v>40000</v>
      </c>
      <c r="L121" s="63"/>
      <c r="M121" s="129">
        <v>35000</v>
      </c>
      <c r="N121" s="63"/>
      <c r="O121" s="123">
        <v>87.5</v>
      </c>
      <c r="P121" s="63"/>
    </row>
    <row r="122" spans="1:16" s="46" customFormat="1" x14ac:dyDescent="0.25">
      <c r="A122" s="154" t="s">
        <v>211</v>
      </c>
      <c r="B122" s="63"/>
      <c r="C122" s="63"/>
      <c r="D122" s="63"/>
      <c r="E122" s="63"/>
      <c r="F122" s="63"/>
      <c r="G122" s="63"/>
      <c r="H122" s="63"/>
      <c r="I122" s="153">
        <v>40000</v>
      </c>
      <c r="J122" s="63"/>
      <c r="K122" s="153">
        <v>40000</v>
      </c>
      <c r="L122" s="63"/>
      <c r="M122" s="153">
        <v>35000</v>
      </c>
      <c r="N122" s="63"/>
      <c r="O122" s="152">
        <v>87.5</v>
      </c>
      <c r="P122" s="63"/>
    </row>
    <row r="123" spans="1:16" s="46" customFormat="1" x14ac:dyDescent="0.25">
      <c r="A123" s="154" t="s">
        <v>212</v>
      </c>
      <c r="B123" s="63"/>
      <c r="C123" s="63"/>
      <c r="D123" s="63"/>
      <c r="E123" s="63"/>
      <c r="F123" s="63"/>
      <c r="G123" s="63"/>
      <c r="H123" s="63"/>
      <c r="I123" s="153">
        <v>40000</v>
      </c>
      <c r="J123" s="63"/>
      <c r="K123" s="153">
        <v>40000</v>
      </c>
      <c r="L123" s="63"/>
      <c r="M123" s="153">
        <v>35000</v>
      </c>
      <c r="N123" s="63"/>
      <c r="O123" s="152">
        <v>87.5</v>
      </c>
      <c r="P123" s="63"/>
    </row>
    <row r="124" spans="1:16" s="46" customFormat="1" x14ac:dyDescent="0.25">
      <c r="A124" s="149" t="s">
        <v>487</v>
      </c>
      <c r="B124" s="63"/>
      <c r="C124" s="149" t="s">
        <v>488</v>
      </c>
      <c r="D124" s="63"/>
      <c r="E124" s="63"/>
      <c r="F124" s="63"/>
      <c r="G124" s="63"/>
      <c r="H124" s="63"/>
      <c r="I124" s="150">
        <v>40000</v>
      </c>
      <c r="J124" s="63"/>
      <c r="K124" s="150">
        <v>40000</v>
      </c>
      <c r="L124" s="63"/>
      <c r="M124" s="150">
        <v>35000</v>
      </c>
      <c r="N124" s="63"/>
      <c r="O124" s="151">
        <v>87.5</v>
      </c>
      <c r="P124" s="63"/>
    </row>
    <row r="125" spans="1:16" s="46" customFormat="1" x14ac:dyDescent="0.25">
      <c r="A125" s="98" t="s">
        <v>489</v>
      </c>
      <c r="B125" s="63"/>
      <c r="C125" s="98" t="s">
        <v>490</v>
      </c>
      <c r="D125" s="63"/>
      <c r="E125" s="63"/>
      <c r="F125" s="63"/>
      <c r="G125" s="63"/>
      <c r="H125" s="63"/>
      <c r="I125" s="116" t="s">
        <v>1</v>
      </c>
      <c r="J125" s="63"/>
      <c r="K125" s="116" t="s">
        <v>1</v>
      </c>
      <c r="L125" s="63"/>
      <c r="M125" s="116">
        <v>35000</v>
      </c>
      <c r="N125" s="63"/>
      <c r="O125" s="117" t="s">
        <v>1</v>
      </c>
      <c r="P125" s="63"/>
    </row>
    <row r="126" spans="1:16" s="46" customFormat="1" x14ac:dyDescent="0.25">
      <c r="A126" s="155" t="s">
        <v>503</v>
      </c>
      <c r="B126" s="63"/>
      <c r="C126" s="155" t="s">
        <v>504</v>
      </c>
      <c r="D126" s="63"/>
      <c r="E126" s="63"/>
      <c r="F126" s="63"/>
      <c r="G126" s="63"/>
      <c r="H126" s="63"/>
      <c r="I126" s="129">
        <v>20000</v>
      </c>
      <c r="J126" s="63"/>
      <c r="K126" s="129">
        <v>20000</v>
      </c>
      <c r="L126" s="63"/>
      <c r="M126" s="129">
        <v>20000</v>
      </c>
      <c r="N126" s="63"/>
      <c r="O126" s="123">
        <v>100</v>
      </c>
      <c r="P126" s="63"/>
    </row>
    <row r="127" spans="1:16" s="46" customFormat="1" x14ac:dyDescent="0.25">
      <c r="A127" s="154" t="s">
        <v>211</v>
      </c>
      <c r="B127" s="63"/>
      <c r="C127" s="63"/>
      <c r="D127" s="63"/>
      <c r="E127" s="63"/>
      <c r="F127" s="63"/>
      <c r="G127" s="63"/>
      <c r="H127" s="63"/>
      <c r="I127" s="153">
        <v>20000</v>
      </c>
      <c r="J127" s="63"/>
      <c r="K127" s="153">
        <v>20000</v>
      </c>
      <c r="L127" s="63"/>
      <c r="M127" s="153">
        <v>20000</v>
      </c>
      <c r="N127" s="63"/>
      <c r="O127" s="152">
        <v>100</v>
      </c>
      <c r="P127" s="63"/>
    </row>
    <row r="128" spans="1:16" s="46" customFormat="1" x14ac:dyDescent="0.25">
      <c r="A128" s="154" t="s">
        <v>212</v>
      </c>
      <c r="B128" s="63"/>
      <c r="C128" s="63"/>
      <c r="D128" s="63"/>
      <c r="E128" s="63"/>
      <c r="F128" s="63"/>
      <c r="G128" s="63"/>
      <c r="H128" s="63"/>
      <c r="I128" s="153">
        <v>20000</v>
      </c>
      <c r="J128" s="63"/>
      <c r="K128" s="153">
        <v>20000</v>
      </c>
      <c r="L128" s="63"/>
      <c r="M128" s="153">
        <v>20000</v>
      </c>
      <c r="N128" s="63"/>
      <c r="O128" s="152">
        <v>100</v>
      </c>
      <c r="P128" s="63"/>
    </row>
    <row r="129" spans="1:16" s="46" customFormat="1" x14ac:dyDescent="0.25">
      <c r="A129" s="149" t="s">
        <v>487</v>
      </c>
      <c r="B129" s="63"/>
      <c r="C129" s="149" t="s">
        <v>488</v>
      </c>
      <c r="D129" s="63"/>
      <c r="E129" s="63"/>
      <c r="F129" s="63"/>
      <c r="G129" s="63"/>
      <c r="H129" s="63"/>
      <c r="I129" s="150">
        <v>20000</v>
      </c>
      <c r="J129" s="63"/>
      <c r="K129" s="150">
        <v>20000</v>
      </c>
      <c r="L129" s="63"/>
      <c r="M129" s="150">
        <v>20000</v>
      </c>
      <c r="N129" s="63"/>
      <c r="O129" s="151">
        <v>100</v>
      </c>
      <c r="P129" s="63"/>
    </row>
    <row r="130" spans="1:16" s="46" customFormat="1" x14ac:dyDescent="0.25">
      <c r="A130" s="98" t="s">
        <v>489</v>
      </c>
      <c r="B130" s="63"/>
      <c r="C130" s="98" t="s">
        <v>490</v>
      </c>
      <c r="D130" s="63"/>
      <c r="E130" s="63"/>
      <c r="F130" s="63"/>
      <c r="G130" s="63"/>
      <c r="H130" s="63"/>
      <c r="I130" s="116" t="s">
        <v>1</v>
      </c>
      <c r="J130" s="63"/>
      <c r="K130" s="116" t="s">
        <v>1</v>
      </c>
      <c r="L130" s="63"/>
      <c r="M130" s="116">
        <v>20000</v>
      </c>
      <c r="N130" s="63"/>
      <c r="O130" s="117" t="s">
        <v>1</v>
      </c>
      <c r="P130" s="63"/>
    </row>
    <row r="131" spans="1:16" s="46" customFormat="1" x14ac:dyDescent="0.25">
      <c r="A131" s="155" t="s">
        <v>505</v>
      </c>
      <c r="B131" s="63"/>
      <c r="C131" s="155" t="s">
        <v>506</v>
      </c>
      <c r="D131" s="63"/>
      <c r="E131" s="63"/>
      <c r="F131" s="63"/>
      <c r="G131" s="63"/>
      <c r="H131" s="63"/>
      <c r="I131" s="129">
        <v>180000</v>
      </c>
      <c r="J131" s="63"/>
      <c r="K131" s="129">
        <v>180000</v>
      </c>
      <c r="L131" s="63"/>
      <c r="M131" s="129">
        <v>177500</v>
      </c>
      <c r="N131" s="63"/>
      <c r="O131" s="123">
        <v>98.61</v>
      </c>
      <c r="P131" s="63"/>
    </row>
    <row r="132" spans="1:16" s="46" customFormat="1" x14ac:dyDescent="0.25">
      <c r="A132" s="154" t="s">
        <v>211</v>
      </c>
      <c r="B132" s="63"/>
      <c r="C132" s="63"/>
      <c r="D132" s="63"/>
      <c r="E132" s="63"/>
      <c r="F132" s="63"/>
      <c r="G132" s="63"/>
      <c r="H132" s="63"/>
      <c r="I132" s="153">
        <v>180000</v>
      </c>
      <c r="J132" s="63"/>
      <c r="K132" s="153">
        <v>180000</v>
      </c>
      <c r="L132" s="63"/>
      <c r="M132" s="153">
        <v>177500</v>
      </c>
      <c r="N132" s="63"/>
      <c r="O132" s="152">
        <v>98.61</v>
      </c>
      <c r="P132" s="63"/>
    </row>
    <row r="133" spans="1:16" s="46" customFormat="1" x14ac:dyDescent="0.25">
      <c r="A133" s="154" t="s">
        <v>212</v>
      </c>
      <c r="B133" s="63"/>
      <c r="C133" s="63"/>
      <c r="D133" s="63"/>
      <c r="E133" s="63"/>
      <c r="F133" s="63"/>
      <c r="G133" s="63"/>
      <c r="H133" s="63"/>
      <c r="I133" s="153">
        <v>180000</v>
      </c>
      <c r="J133" s="63"/>
      <c r="K133" s="153">
        <v>180000</v>
      </c>
      <c r="L133" s="63"/>
      <c r="M133" s="153">
        <v>177500</v>
      </c>
      <c r="N133" s="63"/>
      <c r="O133" s="152">
        <v>98.61</v>
      </c>
      <c r="P133" s="63"/>
    </row>
    <row r="134" spans="1:16" s="46" customFormat="1" x14ac:dyDescent="0.25">
      <c r="A134" s="149" t="s">
        <v>487</v>
      </c>
      <c r="B134" s="63"/>
      <c r="C134" s="149" t="s">
        <v>488</v>
      </c>
      <c r="D134" s="63"/>
      <c r="E134" s="63"/>
      <c r="F134" s="63"/>
      <c r="G134" s="63"/>
      <c r="H134" s="63"/>
      <c r="I134" s="150">
        <v>180000</v>
      </c>
      <c r="J134" s="63"/>
      <c r="K134" s="150">
        <v>180000</v>
      </c>
      <c r="L134" s="63"/>
      <c r="M134" s="150">
        <v>177500</v>
      </c>
      <c r="N134" s="63"/>
      <c r="O134" s="151">
        <v>98.61</v>
      </c>
      <c r="P134" s="63"/>
    </row>
    <row r="135" spans="1:16" s="46" customFormat="1" x14ac:dyDescent="0.25">
      <c r="A135" s="98" t="s">
        <v>489</v>
      </c>
      <c r="B135" s="63"/>
      <c r="C135" s="98" t="s">
        <v>490</v>
      </c>
      <c r="D135" s="63"/>
      <c r="E135" s="63"/>
      <c r="F135" s="63"/>
      <c r="G135" s="63"/>
      <c r="H135" s="63"/>
      <c r="I135" s="116" t="s">
        <v>1</v>
      </c>
      <c r="J135" s="63"/>
      <c r="K135" s="116" t="s">
        <v>1</v>
      </c>
      <c r="L135" s="63"/>
      <c r="M135" s="116">
        <v>177500</v>
      </c>
      <c r="N135" s="63"/>
      <c r="O135" s="117" t="s">
        <v>1</v>
      </c>
      <c r="P135" s="63"/>
    </row>
    <row r="136" spans="1:16" s="46" customFormat="1" x14ac:dyDescent="0.25">
      <c r="A136" s="155" t="s">
        <v>507</v>
      </c>
      <c r="B136" s="63"/>
      <c r="C136" s="155" t="s">
        <v>508</v>
      </c>
      <c r="D136" s="63"/>
      <c r="E136" s="63"/>
      <c r="F136" s="63"/>
      <c r="G136" s="63"/>
      <c r="H136" s="63"/>
      <c r="I136" s="129">
        <v>184000</v>
      </c>
      <c r="J136" s="63"/>
      <c r="K136" s="129">
        <v>184000</v>
      </c>
      <c r="L136" s="63"/>
      <c r="M136" s="129">
        <v>165410.29999999999</v>
      </c>
      <c r="N136" s="63"/>
      <c r="O136" s="123">
        <v>89.9</v>
      </c>
      <c r="P136" s="63"/>
    </row>
    <row r="137" spans="1:16" s="46" customFormat="1" x14ac:dyDescent="0.25">
      <c r="A137" s="154" t="s">
        <v>211</v>
      </c>
      <c r="B137" s="63"/>
      <c r="C137" s="63"/>
      <c r="D137" s="63"/>
      <c r="E137" s="63"/>
      <c r="F137" s="63"/>
      <c r="G137" s="63"/>
      <c r="H137" s="63"/>
      <c r="I137" s="153">
        <v>184000</v>
      </c>
      <c r="J137" s="63"/>
      <c r="K137" s="153">
        <v>184000</v>
      </c>
      <c r="L137" s="63"/>
      <c r="M137" s="153">
        <v>165410.29999999999</v>
      </c>
      <c r="N137" s="63"/>
      <c r="O137" s="152">
        <v>89.9</v>
      </c>
      <c r="P137" s="63"/>
    </row>
    <row r="138" spans="1:16" s="46" customFormat="1" x14ac:dyDescent="0.25">
      <c r="A138" s="154" t="s">
        <v>212</v>
      </c>
      <c r="B138" s="63"/>
      <c r="C138" s="63"/>
      <c r="D138" s="63"/>
      <c r="E138" s="63"/>
      <c r="F138" s="63"/>
      <c r="G138" s="63"/>
      <c r="H138" s="63"/>
      <c r="I138" s="153">
        <v>184000</v>
      </c>
      <c r="J138" s="63"/>
      <c r="K138" s="153">
        <v>184000</v>
      </c>
      <c r="L138" s="63"/>
      <c r="M138" s="153">
        <v>165410.29999999999</v>
      </c>
      <c r="N138" s="63"/>
      <c r="O138" s="152">
        <v>89.9</v>
      </c>
      <c r="P138" s="63"/>
    </row>
    <row r="139" spans="1:16" s="46" customFormat="1" x14ac:dyDescent="0.25">
      <c r="A139" s="149" t="s">
        <v>487</v>
      </c>
      <c r="B139" s="63"/>
      <c r="C139" s="149" t="s">
        <v>488</v>
      </c>
      <c r="D139" s="63"/>
      <c r="E139" s="63"/>
      <c r="F139" s="63"/>
      <c r="G139" s="63"/>
      <c r="H139" s="63"/>
      <c r="I139" s="150">
        <v>179000</v>
      </c>
      <c r="J139" s="63"/>
      <c r="K139" s="150">
        <v>179000</v>
      </c>
      <c r="L139" s="63"/>
      <c r="M139" s="150">
        <v>160410.29999999999</v>
      </c>
      <c r="N139" s="63"/>
      <c r="O139" s="151">
        <v>89.61</v>
      </c>
      <c r="P139" s="63"/>
    </row>
    <row r="140" spans="1:16" s="46" customFormat="1" x14ac:dyDescent="0.25">
      <c r="A140" s="98" t="s">
        <v>489</v>
      </c>
      <c r="B140" s="63"/>
      <c r="C140" s="98" t="s">
        <v>490</v>
      </c>
      <c r="D140" s="63"/>
      <c r="E140" s="63"/>
      <c r="F140" s="63"/>
      <c r="G140" s="63"/>
      <c r="H140" s="63"/>
      <c r="I140" s="116" t="s">
        <v>1</v>
      </c>
      <c r="J140" s="63"/>
      <c r="K140" s="116" t="s">
        <v>1</v>
      </c>
      <c r="L140" s="63"/>
      <c r="M140" s="116">
        <v>120992.2</v>
      </c>
      <c r="N140" s="63"/>
      <c r="O140" s="117" t="s">
        <v>1</v>
      </c>
      <c r="P140" s="63"/>
    </row>
    <row r="141" spans="1:16" s="46" customFormat="1" x14ac:dyDescent="0.25">
      <c r="A141" s="98" t="s">
        <v>509</v>
      </c>
      <c r="B141" s="63"/>
      <c r="C141" s="98" t="s">
        <v>510</v>
      </c>
      <c r="D141" s="63"/>
      <c r="E141" s="63"/>
      <c r="F141" s="63"/>
      <c r="G141" s="63"/>
      <c r="H141" s="63"/>
      <c r="I141" s="116" t="s">
        <v>1</v>
      </c>
      <c r="J141" s="63"/>
      <c r="K141" s="116" t="s">
        <v>1</v>
      </c>
      <c r="L141" s="63"/>
      <c r="M141" s="116">
        <v>39418.1</v>
      </c>
      <c r="N141" s="63"/>
      <c r="O141" s="117" t="s">
        <v>1</v>
      </c>
      <c r="P141" s="63"/>
    </row>
    <row r="142" spans="1:16" s="46" customFormat="1" x14ac:dyDescent="0.25">
      <c r="A142" s="149" t="s">
        <v>511</v>
      </c>
      <c r="B142" s="63"/>
      <c r="C142" s="149" t="s">
        <v>512</v>
      </c>
      <c r="D142" s="63"/>
      <c r="E142" s="63"/>
      <c r="F142" s="63"/>
      <c r="G142" s="63"/>
      <c r="H142" s="63"/>
      <c r="I142" s="150">
        <v>5000</v>
      </c>
      <c r="J142" s="63"/>
      <c r="K142" s="150">
        <v>5000</v>
      </c>
      <c r="L142" s="63"/>
      <c r="M142" s="150">
        <v>5000</v>
      </c>
      <c r="N142" s="63"/>
      <c r="O142" s="151">
        <v>100</v>
      </c>
      <c r="P142" s="63"/>
    </row>
    <row r="143" spans="1:16" s="46" customFormat="1" x14ac:dyDescent="0.25">
      <c r="A143" s="98" t="s">
        <v>513</v>
      </c>
      <c r="B143" s="63"/>
      <c r="C143" s="98" t="s">
        <v>514</v>
      </c>
      <c r="D143" s="63"/>
      <c r="E143" s="63"/>
      <c r="F143" s="63"/>
      <c r="G143" s="63"/>
      <c r="H143" s="63"/>
      <c r="I143" s="116" t="s">
        <v>1</v>
      </c>
      <c r="J143" s="63"/>
      <c r="K143" s="116" t="s">
        <v>1</v>
      </c>
      <c r="L143" s="63"/>
      <c r="M143" s="116">
        <v>5000</v>
      </c>
      <c r="N143" s="63"/>
      <c r="O143" s="117" t="s">
        <v>1</v>
      </c>
      <c r="P143" s="63"/>
    </row>
    <row r="144" spans="1:16" s="46" customFormat="1" x14ac:dyDescent="0.25">
      <c r="A144" s="155" t="s">
        <v>515</v>
      </c>
      <c r="B144" s="63"/>
      <c r="C144" s="155" t="s">
        <v>516</v>
      </c>
      <c r="D144" s="63"/>
      <c r="E144" s="63"/>
      <c r="F144" s="63"/>
      <c r="G144" s="63"/>
      <c r="H144" s="63"/>
      <c r="I144" s="129">
        <v>363000</v>
      </c>
      <c r="J144" s="63"/>
      <c r="K144" s="129">
        <v>363000</v>
      </c>
      <c r="L144" s="63"/>
      <c r="M144" s="129">
        <v>312303.64</v>
      </c>
      <c r="N144" s="63"/>
      <c r="O144" s="123">
        <v>86.03</v>
      </c>
      <c r="P144" s="63"/>
    </row>
    <row r="145" spans="1:16" s="46" customFormat="1" x14ac:dyDescent="0.25">
      <c r="A145" s="154" t="s">
        <v>211</v>
      </c>
      <c r="B145" s="63"/>
      <c r="C145" s="63"/>
      <c r="D145" s="63"/>
      <c r="E145" s="63"/>
      <c r="F145" s="63"/>
      <c r="G145" s="63"/>
      <c r="H145" s="63"/>
      <c r="I145" s="153">
        <v>363000</v>
      </c>
      <c r="J145" s="63"/>
      <c r="K145" s="153">
        <v>363000</v>
      </c>
      <c r="L145" s="63"/>
      <c r="M145" s="153">
        <v>312303.64</v>
      </c>
      <c r="N145" s="63"/>
      <c r="O145" s="152">
        <v>86.03</v>
      </c>
      <c r="P145" s="63"/>
    </row>
    <row r="146" spans="1:16" s="46" customFormat="1" x14ac:dyDescent="0.25">
      <c r="A146" s="154" t="s">
        <v>212</v>
      </c>
      <c r="B146" s="63"/>
      <c r="C146" s="63"/>
      <c r="D146" s="63"/>
      <c r="E146" s="63"/>
      <c r="F146" s="63"/>
      <c r="G146" s="63"/>
      <c r="H146" s="63"/>
      <c r="I146" s="153">
        <v>363000</v>
      </c>
      <c r="J146" s="63"/>
      <c r="K146" s="153">
        <v>363000</v>
      </c>
      <c r="L146" s="63"/>
      <c r="M146" s="153">
        <v>312303.64</v>
      </c>
      <c r="N146" s="63"/>
      <c r="O146" s="152">
        <v>86.03</v>
      </c>
      <c r="P146" s="63"/>
    </row>
    <row r="147" spans="1:16" s="46" customFormat="1" x14ac:dyDescent="0.25">
      <c r="A147" s="149" t="s">
        <v>487</v>
      </c>
      <c r="B147" s="63"/>
      <c r="C147" s="149" t="s">
        <v>488</v>
      </c>
      <c r="D147" s="63"/>
      <c r="E147" s="63"/>
      <c r="F147" s="63"/>
      <c r="G147" s="63"/>
      <c r="H147" s="63"/>
      <c r="I147" s="150">
        <v>363000</v>
      </c>
      <c r="J147" s="63"/>
      <c r="K147" s="150">
        <v>363000</v>
      </c>
      <c r="L147" s="63"/>
      <c r="M147" s="150">
        <v>312303.64</v>
      </c>
      <c r="N147" s="63"/>
      <c r="O147" s="151">
        <v>86.03</v>
      </c>
      <c r="P147" s="63"/>
    </row>
    <row r="148" spans="1:16" s="46" customFormat="1" x14ac:dyDescent="0.25">
      <c r="A148" s="98" t="s">
        <v>489</v>
      </c>
      <c r="B148" s="63"/>
      <c r="C148" s="98" t="s">
        <v>490</v>
      </c>
      <c r="D148" s="63"/>
      <c r="E148" s="63"/>
      <c r="F148" s="63"/>
      <c r="G148" s="63"/>
      <c r="H148" s="63"/>
      <c r="I148" s="116" t="s">
        <v>1</v>
      </c>
      <c r="J148" s="63"/>
      <c r="K148" s="116" t="s">
        <v>1</v>
      </c>
      <c r="L148" s="63"/>
      <c r="M148" s="116">
        <v>312303.64</v>
      </c>
      <c r="N148" s="63"/>
      <c r="O148" s="117" t="s">
        <v>1</v>
      </c>
      <c r="P148" s="63"/>
    </row>
    <row r="149" spans="1:16" s="46" customFormat="1" x14ac:dyDescent="0.25">
      <c r="A149" s="156" t="s">
        <v>517</v>
      </c>
      <c r="B149" s="63"/>
      <c r="C149" s="156" t="s">
        <v>518</v>
      </c>
      <c r="D149" s="63"/>
      <c r="E149" s="63"/>
      <c r="F149" s="63"/>
      <c r="G149" s="63"/>
      <c r="H149" s="63"/>
      <c r="I149" s="157">
        <v>590050</v>
      </c>
      <c r="J149" s="63"/>
      <c r="K149" s="157">
        <v>590050</v>
      </c>
      <c r="L149" s="63"/>
      <c r="M149" s="157">
        <v>574082.62</v>
      </c>
      <c r="N149" s="63"/>
      <c r="O149" s="158">
        <v>97.29</v>
      </c>
      <c r="P149" s="63"/>
    </row>
    <row r="150" spans="1:16" s="46" customFormat="1" x14ac:dyDescent="0.25">
      <c r="A150" s="155" t="s">
        <v>491</v>
      </c>
      <c r="B150" s="63"/>
      <c r="C150" s="155" t="s">
        <v>519</v>
      </c>
      <c r="D150" s="63"/>
      <c r="E150" s="63"/>
      <c r="F150" s="63"/>
      <c r="G150" s="63"/>
      <c r="H150" s="63"/>
      <c r="I150" s="129">
        <v>555000</v>
      </c>
      <c r="J150" s="63"/>
      <c r="K150" s="129">
        <v>555000</v>
      </c>
      <c r="L150" s="63"/>
      <c r="M150" s="129">
        <v>555000</v>
      </c>
      <c r="N150" s="63"/>
      <c r="O150" s="123">
        <v>100</v>
      </c>
      <c r="P150" s="63"/>
    </row>
    <row r="151" spans="1:16" s="46" customFormat="1" x14ac:dyDescent="0.25">
      <c r="A151" s="154" t="s">
        <v>211</v>
      </c>
      <c r="B151" s="63"/>
      <c r="C151" s="63"/>
      <c r="D151" s="63"/>
      <c r="E151" s="63"/>
      <c r="F151" s="63"/>
      <c r="G151" s="63"/>
      <c r="H151" s="63"/>
      <c r="I151" s="153">
        <v>555000</v>
      </c>
      <c r="J151" s="63"/>
      <c r="K151" s="153">
        <v>555000</v>
      </c>
      <c r="L151" s="63"/>
      <c r="M151" s="153">
        <v>555000</v>
      </c>
      <c r="N151" s="63"/>
      <c r="O151" s="152">
        <v>100</v>
      </c>
      <c r="P151" s="63"/>
    </row>
    <row r="152" spans="1:16" s="46" customFormat="1" x14ac:dyDescent="0.25">
      <c r="A152" s="154" t="s">
        <v>212</v>
      </c>
      <c r="B152" s="63"/>
      <c r="C152" s="63"/>
      <c r="D152" s="63"/>
      <c r="E152" s="63"/>
      <c r="F152" s="63"/>
      <c r="G152" s="63"/>
      <c r="H152" s="63"/>
      <c r="I152" s="153">
        <v>555000</v>
      </c>
      <c r="J152" s="63"/>
      <c r="K152" s="153">
        <v>555000</v>
      </c>
      <c r="L152" s="63"/>
      <c r="M152" s="153">
        <v>555000</v>
      </c>
      <c r="N152" s="63"/>
      <c r="O152" s="152">
        <v>100</v>
      </c>
      <c r="P152" s="63"/>
    </row>
    <row r="153" spans="1:16" s="46" customFormat="1" x14ac:dyDescent="0.25">
      <c r="A153" s="149" t="s">
        <v>425</v>
      </c>
      <c r="B153" s="63"/>
      <c r="C153" s="149" t="s">
        <v>426</v>
      </c>
      <c r="D153" s="63"/>
      <c r="E153" s="63"/>
      <c r="F153" s="63"/>
      <c r="G153" s="63"/>
      <c r="H153" s="63"/>
      <c r="I153" s="150">
        <v>10000</v>
      </c>
      <c r="J153" s="63"/>
      <c r="K153" s="150">
        <v>10000</v>
      </c>
      <c r="L153" s="63"/>
      <c r="M153" s="150">
        <v>10000</v>
      </c>
      <c r="N153" s="63"/>
      <c r="O153" s="151">
        <v>100</v>
      </c>
      <c r="P153" s="63"/>
    </row>
    <row r="154" spans="1:16" s="46" customFormat="1" x14ac:dyDescent="0.25">
      <c r="A154" s="98" t="s">
        <v>439</v>
      </c>
      <c r="B154" s="63"/>
      <c r="C154" s="98" t="s">
        <v>426</v>
      </c>
      <c r="D154" s="63"/>
      <c r="E154" s="63"/>
      <c r="F154" s="63"/>
      <c r="G154" s="63"/>
      <c r="H154" s="63"/>
      <c r="I154" s="116" t="s">
        <v>1</v>
      </c>
      <c r="J154" s="63"/>
      <c r="K154" s="116" t="s">
        <v>1</v>
      </c>
      <c r="L154" s="63"/>
      <c r="M154" s="116">
        <v>10000</v>
      </c>
      <c r="N154" s="63"/>
      <c r="O154" s="117" t="s">
        <v>1</v>
      </c>
      <c r="P154" s="63"/>
    </row>
    <row r="155" spans="1:16" s="46" customFormat="1" x14ac:dyDescent="0.25">
      <c r="A155" s="149" t="s">
        <v>487</v>
      </c>
      <c r="B155" s="63"/>
      <c r="C155" s="149" t="s">
        <v>488</v>
      </c>
      <c r="D155" s="63"/>
      <c r="E155" s="63"/>
      <c r="F155" s="63"/>
      <c r="G155" s="63"/>
      <c r="H155" s="63"/>
      <c r="I155" s="150">
        <v>95000</v>
      </c>
      <c r="J155" s="63"/>
      <c r="K155" s="150">
        <v>95000</v>
      </c>
      <c r="L155" s="63"/>
      <c r="M155" s="150">
        <v>95000</v>
      </c>
      <c r="N155" s="63"/>
      <c r="O155" s="151">
        <v>100</v>
      </c>
      <c r="P155" s="63"/>
    </row>
    <row r="156" spans="1:16" s="46" customFormat="1" x14ac:dyDescent="0.25">
      <c r="A156" s="98" t="s">
        <v>489</v>
      </c>
      <c r="B156" s="63"/>
      <c r="C156" s="98" t="s">
        <v>490</v>
      </c>
      <c r="D156" s="63"/>
      <c r="E156" s="63"/>
      <c r="F156" s="63"/>
      <c r="G156" s="63"/>
      <c r="H156" s="63"/>
      <c r="I156" s="116" t="s">
        <v>1</v>
      </c>
      <c r="J156" s="63"/>
      <c r="K156" s="116" t="s">
        <v>1</v>
      </c>
      <c r="L156" s="63"/>
      <c r="M156" s="116">
        <v>95000</v>
      </c>
      <c r="N156" s="63"/>
      <c r="O156" s="117" t="s">
        <v>1</v>
      </c>
      <c r="P156" s="63"/>
    </row>
    <row r="157" spans="1:16" s="46" customFormat="1" x14ac:dyDescent="0.25">
      <c r="A157" s="149" t="s">
        <v>511</v>
      </c>
      <c r="B157" s="63"/>
      <c r="C157" s="149" t="s">
        <v>512</v>
      </c>
      <c r="D157" s="63"/>
      <c r="E157" s="63"/>
      <c r="F157" s="63"/>
      <c r="G157" s="63"/>
      <c r="H157" s="63"/>
      <c r="I157" s="150">
        <v>450000</v>
      </c>
      <c r="J157" s="63"/>
      <c r="K157" s="150">
        <v>450000</v>
      </c>
      <c r="L157" s="63"/>
      <c r="M157" s="150">
        <v>450000</v>
      </c>
      <c r="N157" s="63"/>
      <c r="O157" s="151">
        <v>100</v>
      </c>
      <c r="P157" s="63"/>
    </row>
    <row r="158" spans="1:16" s="46" customFormat="1" x14ac:dyDescent="0.25">
      <c r="A158" s="98" t="s">
        <v>513</v>
      </c>
      <c r="B158" s="63"/>
      <c r="C158" s="98" t="s">
        <v>514</v>
      </c>
      <c r="D158" s="63"/>
      <c r="E158" s="63"/>
      <c r="F158" s="63"/>
      <c r="G158" s="63"/>
      <c r="H158" s="63"/>
      <c r="I158" s="116" t="s">
        <v>1</v>
      </c>
      <c r="J158" s="63"/>
      <c r="K158" s="116" t="s">
        <v>1</v>
      </c>
      <c r="L158" s="63"/>
      <c r="M158" s="116">
        <v>450000</v>
      </c>
      <c r="N158" s="63"/>
      <c r="O158" s="117" t="s">
        <v>1</v>
      </c>
      <c r="P158" s="63"/>
    </row>
    <row r="159" spans="1:16" s="46" customFormat="1" x14ac:dyDescent="0.25">
      <c r="A159" s="155" t="s">
        <v>501</v>
      </c>
      <c r="B159" s="63"/>
      <c r="C159" s="155" t="s">
        <v>520</v>
      </c>
      <c r="D159" s="63"/>
      <c r="E159" s="63"/>
      <c r="F159" s="63"/>
      <c r="G159" s="63"/>
      <c r="H159" s="63"/>
      <c r="I159" s="129">
        <v>35050</v>
      </c>
      <c r="J159" s="63"/>
      <c r="K159" s="129">
        <v>35050</v>
      </c>
      <c r="L159" s="63"/>
      <c r="M159" s="129">
        <v>19082.62</v>
      </c>
      <c r="N159" s="63"/>
      <c r="O159" s="123">
        <v>54.44</v>
      </c>
      <c r="P159" s="63"/>
    </row>
    <row r="160" spans="1:16" s="46" customFormat="1" x14ac:dyDescent="0.25">
      <c r="A160" s="154" t="s">
        <v>211</v>
      </c>
      <c r="B160" s="63"/>
      <c r="C160" s="63"/>
      <c r="D160" s="63"/>
      <c r="E160" s="63"/>
      <c r="F160" s="63"/>
      <c r="G160" s="63"/>
      <c r="H160" s="63"/>
      <c r="I160" s="153">
        <v>35050</v>
      </c>
      <c r="J160" s="63"/>
      <c r="K160" s="153">
        <v>35050</v>
      </c>
      <c r="L160" s="63"/>
      <c r="M160" s="153">
        <v>19082.62</v>
      </c>
      <c r="N160" s="63"/>
      <c r="O160" s="152">
        <v>54.44</v>
      </c>
      <c r="P160" s="63"/>
    </row>
    <row r="161" spans="1:16" s="46" customFormat="1" x14ac:dyDescent="0.25">
      <c r="A161" s="154" t="s">
        <v>212</v>
      </c>
      <c r="B161" s="63"/>
      <c r="C161" s="63"/>
      <c r="D161" s="63"/>
      <c r="E161" s="63"/>
      <c r="F161" s="63"/>
      <c r="G161" s="63"/>
      <c r="H161" s="63"/>
      <c r="I161" s="153">
        <v>35050</v>
      </c>
      <c r="J161" s="63"/>
      <c r="K161" s="153">
        <v>35050</v>
      </c>
      <c r="L161" s="63"/>
      <c r="M161" s="153">
        <v>19082.62</v>
      </c>
      <c r="N161" s="63"/>
      <c r="O161" s="152">
        <v>54.44</v>
      </c>
      <c r="P161" s="63"/>
    </row>
    <row r="162" spans="1:16" s="46" customFormat="1" x14ac:dyDescent="0.25">
      <c r="A162" s="149" t="s">
        <v>399</v>
      </c>
      <c r="B162" s="63"/>
      <c r="C162" s="149" t="s">
        <v>400</v>
      </c>
      <c r="D162" s="63"/>
      <c r="E162" s="63"/>
      <c r="F162" s="63"/>
      <c r="G162" s="63"/>
      <c r="H162" s="63"/>
      <c r="I162" s="150">
        <v>1800</v>
      </c>
      <c r="J162" s="63"/>
      <c r="K162" s="150">
        <v>1800</v>
      </c>
      <c r="L162" s="63"/>
      <c r="M162" s="150">
        <v>700.15</v>
      </c>
      <c r="N162" s="63"/>
      <c r="O162" s="151">
        <v>38.9</v>
      </c>
      <c r="P162" s="63"/>
    </row>
    <row r="163" spans="1:16" s="46" customFormat="1" x14ac:dyDescent="0.25">
      <c r="A163" s="98" t="s">
        <v>403</v>
      </c>
      <c r="B163" s="63"/>
      <c r="C163" s="98" t="s">
        <v>404</v>
      </c>
      <c r="D163" s="63"/>
      <c r="E163" s="63"/>
      <c r="F163" s="63"/>
      <c r="G163" s="63"/>
      <c r="H163" s="63"/>
      <c r="I163" s="116" t="s">
        <v>1</v>
      </c>
      <c r="J163" s="63"/>
      <c r="K163" s="116" t="s">
        <v>1</v>
      </c>
      <c r="L163" s="63"/>
      <c r="M163" s="116">
        <v>700.15</v>
      </c>
      <c r="N163" s="63"/>
      <c r="O163" s="117" t="s">
        <v>1</v>
      </c>
      <c r="P163" s="63"/>
    </row>
    <row r="164" spans="1:16" s="46" customFormat="1" x14ac:dyDescent="0.25">
      <c r="A164" s="149" t="s">
        <v>411</v>
      </c>
      <c r="B164" s="63"/>
      <c r="C164" s="149" t="s">
        <v>412</v>
      </c>
      <c r="D164" s="63"/>
      <c r="E164" s="63"/>
      <c r="F164" s="63"/>
      <c r="G164" s="63"/>
      <c r="H164" s="63"/>
      <c r="I164" s="150">
        <v>20500</v>
      </c>
      <c r="J164" s="63"/>
      <c r="K164" s="150">
        <v>20500</v>
      </c>
      <c r="L164" s="63"/>
      <c r="M164" s="150">
        <v>11382.47</v>
      </c>
      <c r="N164" s="63"/>
      <c r="O164" s="151">
        <v>55.52</v>
      </c>
      <c r="P164" s="63"/>
    </row>
    <row r="165" spans="1:16" s="46" customFormat="1" x14ac:dyDescent="0.25">
      <c r="A165" s="98" t="s">
        <v>417</v>
      </c>
      <c r="B165" s="63"/>
      <c r="C165" s="98" t="s">
        <v>418</v>
      </c>
      <c r="D165" s="63"/>
      <c r="E165" s="63"/>
      <c r="F165" s="63"/>
      <c r="G165" s="63"/>
      <c r="H165" s="63"/>
      <c r="I165" s="116" t="s">
        <v>1</v>
      </c>
      <c r="J165" s="63"/>
      <c r="K165" s="116" t="s">
        <v>1</v>
      </c>
      <c r="L165" s="63"/>
      <c r="M165" s="116">
        <v>5000</v>
      </c>
      <c r="N165" s="63"/>
      <c r="O165" s="117" t="s">
        <v>1</v>
      </c>
      <c r="P165" s="63"/>
    </row>
    <row r="166" spans="1:16" s="46" customFormat="1" x14ac:dyDescent="0.25">
      <c r="A166" s="98" t="s">
        <v>521</v>
      </c>
      <c r="B166" s="63"/>
      <c r="C166" s="98" t="s">
        <v>522</v>
      </c>
      <c r="D166" s="63"/>
      <c r="E166" s="63"/>
      <c r="F166" s="63"/>
      <c r="G166" s="63"/>
      <c r="H166" s="63"/>
      <c r="I166" s="116" t="s">
        <v>1</v>
      </c>
      <c r="J166" s="63"/>
      <c r="K166" s="116" t="s">
        <v>1</v>
      </c>
      <c r="L166" s="63"/>
      <c r="M166" s="116">
        <v>6382.47</v>
      </c>
      <c r="N166" s="63"/>
      <c r="O166" s="117" t="s">
        <v>1</v>
      </c>
      <c r="P166" s="63"/>
    </row>
    <row r="167" spans="1:16" s="46" customFormat="1" x14ac:dyDescent="0.25">
      <c r="A167" s="149" t="s">
        <v>425</v>
      </c>
      <c r="B167" s="63"/>
      <c r="C167" s="149" t="s">
        <v>426</v>
      </c>
      <c r="D167" s="63"/>
      <c r="E167" s="63"/>
      <c r="F167" s="63"/>
      <c r="G167" s="63"/>
      <c r="H167" s="63"/>
      <c r="I167" s="150">
        <v>12750</v>
      </c>
      <c r="J167" s="63"/>
      <c r="K167" s="150">
        <v>12750</v>
      </c>
      <c r="L167" s="63"/>
      <c r="M167" s="150">
        <v>7000</v>
      </c>
      <c r="N167" s="63"/>
      <c r="O167" s="151">
        <v>54.9</v>
      </c>
      <c r="P167" s="63"/>
    </row>
    <row r="168" spans="1:16" s="46" customFormat="1" x14ac:dyDescent="0.25">
      <c r="A168" s="98" t="s">
        <v>439</v>
      </c>
      <c r="B168" s="63"/>
      <c r="C168" s="98" t="s">
        <v>426</v>
      </c>
      <c r="D168" s="63"/>
      <c r="E168" s="63"/>
      <c r="F168" s="63"/>
      <c r="G168" s="63"/>
      <c r="H168" s="63"/>
      <c r="I168" s="116" t="s">
        <v>1</v>
      </c>
      <c r="J168" s="63"/>
      <c r="K168" s="116" t="s">
        <v>1</v>
      </c>
      <c r="L168" s="63"/>
      <c r="M168" s="116">
        <v>7000</v>
      </c>
      <c r="N168" s="63"/>
      <c r="O168" s="117" t="s">
        <v>1</v>
      </c>
      <c r="P168" s="63"/>
    </row>
    <row r="169" spans="1:16" s="46" customFormat="1" x14ac:dyDescent="0.25">
      <c r="A169" s="156" t="s">
        <v>523</v>
      </c>
      <c r="B169" s="63"/>
      <c r="C169" s="156" t="s">
        <v>524</v>
      </c>
      <c r="D169" s="63"/>
      <c r="E169" s="63"/>
      <c r="F169" s="63"/>
      <c r="G169" s="63"/>
      <c r="H169" s="63"/>
      <c r="I169" s="157">
        <v>2085438</v>
      </c>
      <c r="J169" s="63"/>
      <c r="K169" s="157">
        <v>2085438</v>
      </c>
      <c r="L169" s="63"/>
      <c r="M169" s="157">
        <v>2014843.58</v>
      </c>
      <c r="N169" s="63"/>
      <c r="O169" s="158">
        <v>96.61</v>
      </c>
      <c r="P169" s="63"/>
    </row>
    <row r="170" spans="1:16" s="46" customFormat="1" x14ac:dyDescent="0.25">
      <c r="A170" s="155" t="s">
        <v>387</v>
      </c>
      <c r="B170" s="63"/>
      <c r="C170" s="155" t="s">
        <v>525</v>
      </c>
      <c r="D170" s="63"/>
      <c r="E170" s="63"/>
      <c r="F170" s="63"/>
      <c r="G170" s="63"/>
      <c r="H170" s="63"/>
      <c r="I170" s="129">
        <v>830000</v>
      </c>
      <c r="J170" s="63"/>
      <c r="K170" s="129">
        <v>830000</v>
      </c>
      <c r="L170" s="63"/>
      <c r="M170" s="129">
        <v>784400</v>
      </c>
      <c r="N170" s="63"/>
      <c r="O170" s="123">
        <v>94.51</v>
      </c>
      <c r="P170" s="63"/>
    </row>
    <row r="171" spans="1:16" s="46" customFormat="1" x14ac:dyDescent="0.25">
      <c r="A171" s="154" t="s">
        <v>217</v>
      </c>
      <c r="B171" s="63"/>
      <c r="C171" s="63"/>
      <c r="D171" s="63"/>
      <c r="E171" s="63"/>
      <c r="F171" s="63"/>
      <c r="G171" s="63"/>
      <c r="H171" s="63"/>
      <c r="I171" s="153">
        <v>830000</v>
      </c>
      <c r="J171" s="63"/>
      <c r="K171" s="153">
        <v>830000</v>
      </c>
      <c r="L171" s="63"/>
      <c r="M171" s="153">
        <v>784400</v>
      </c>
      <c r="N171" s="63"/>
      <c r="O171" s="152">
        <v>94.51</v>
      </c>
      <c r="P171" s="63"/>
    </row>
    <row r="172" spans="1:16" s="46" customFormat="1" x14ac:dyDescent="0.25">
      <c r="A172" s="154" t="s">
        <v>232</v>
      </c>
      <c r="B172" s="63"/>
      <c r="C172" s="63"/>
      <c r="D172" s="63"/>
      <c r="E172" s="63"/>
      <c r="F172" s="63"/>
      <c r="G172" s="63"/>
      <c r="H172" s="63"/>
      <c r="I172" s="153">
        <v>830000</v>
      </c>
      <c r="J172" s="63"/>
      <c r="K172" s="153">
        <v>830000</v>
      </c>
      <c r="L172" s="63"/>
      <c r="M172" s="153">
        <v>784400</v>
      </c>
      <c r="N172" s="63"/>
      <c r="O172" s="152">
        <v>94.51</v>
      </c>
      <c r="P172" s="63"/>
    </row>
    <row r="173" spans="1:16" s="46" customFormat="1" x14ac:dyDescent="0.25">
      <c r="A173" s="149" t="s">
        <v>526</v>
      </c>
      <c r="B173" s="63"/>
      <c r="C173" s="149" t="s">
        <v>527</v>
      </c>
      <c r="D173" s="63"/>
      <c r="E173" s="63"/>
      <c r="F173" s="63"/>
      <c r="G173" s="63"/>
      <c r="H173" s="63"/>
      <c r="I173" s="150">
        <v>830000</v>
      </c>
      <c r="J173" s="63"/>
      <c r="K173" s="150">
        <v>830000</v>
      </c>
      <c r="L173" s="63"/>
      <c r="M173" s="150">
        <v>784400</v>
      </c>
      <c r="N173" s="63"/>
      <c r="O173" s="151">
        <v>94.51</v>
      </c>
      <c r="P173" s="63"/>
    </row>
    <row r="174" spans="1:16" s="46" customFormat="1" x14ac:dyDescent="0.25">
      <c r="A174" s="98" t="s">
        <v>528</v>
      </c>
      <c r="B174" s="63"/>
      <c r="C174" s="98" t="s">
        <v>529</v>
      </c>
      <c r="D174" s="63"/>
      <c r="E174" s="63"/>
      <c r="F174" s="63"/>
      <c r="G174" s="63"/>
      <c r="H174" s="63"/>
      <c r="I174" s="116" t="s">
        <v>1</v>
      </c>
      <c r="J174" s="63"/>
      <c r="K174" s="116" t="s">
        <v>1</v>
      </c>
      <c r="L174" s="63"/>
      <c r="M174" s="116">
        <v>784400</v>
      </c>
      <c r="N174" s="63"/>
      <c r="O174" s="117" t="s">
        <v>1</v>
      </c>
      <c r="P174" s="63"/>
    </row>
    <row r="175" spans="1:16" s="46" customFormat="1" x14ac:dyDescent="0.25">
      <c r="A175" s="155" t="s">
        <v>469</v>
      </c>
      <c r="B175" s="63"/>
      <c r="C175" s="155" t="s">
        <v>530</v>
      </c>
      <c r="D175" s="63"/>
      <c r="E175" s="63"/>
      <c r="F175" s="63"/>
      <c r="G175" s="63"/>
      <c r="H175" s="63"/>
      <c r="I175" s="129">
        <v>522000</v>
      </c>
      <c r="J175" s="63"/>
      <c r="K175" s="129">
        <v>522000</v>
      </c>
      <c r="L175" s="63"/>
      <c r="M175" s="129">
        <v>518726.40000000002</v>
      </c>
      <c r="N175" s="63"/>
      <c r="O175" s="123">
        <v>99.37</v>
      </c>
      <c r="P175" s="63"/>
    </row>
    <row r="176" spans="1:16" s="46" customFormat="1" x14ac:dyDescent="0.25">
      <c r="A176" s="154" t="s">
        <v>217</v>
      </c>
      <c r="B176" s="63"/>
      <c r="C176" s="63"/>
      <c r="D176" s="63"/>
      <c r="E176" s="63"/>
      <c r="F176" s="63"/>
      <c r="G176" s="63"/>
      <c r="H176" s="63"/>
      <c r="I176" s="153">
        <v>522000</v>
      </c>
      <c r="J176" s="63"/>
      <c r="K176" s="153">
        <v>522000</v>
      </c>
      <c r="L176" s="63"/>
      <c r="M176" s="153">
        <v>518726.40000000002</v>
      </c>
      <c r="N176" s="63"/>
      <c r="O176" s="152">
        <v>99.37</v>
      </c>
      <c r="P176" s="63"/>
    </row>
    <row r="177" spans="1:16" s="46" customFormat="1" x14ac:dyDescent="0.25">
      <c r="A177" s="154" t="s">
        <v>232</v>
      </c>
      <c r="B177" s="63"/>
      <c r="C177" s="63"/>
      <c r="D177" s="63"/>
      <c r="E177" s="63"/>
      <c r="F177" s="63"/>
      <c r="G177" s="63"/>
      <c r="H177" s="63"/>
      <c r="I177" s="153">
        <v>522000</v>
      </c>
      <c r="J177" s="63"/>
      <c r="K177" s="153">
        <v>522000</v>
      </c>
      <c r="L177" s="63"/>
      <c r="M177" s="153">
        <v>518726.40000000002</v>
      </c>
      <c r="N177" s="63"/>
      <c r="O177" s="152">
        <v>99.37</v>
      </c>
      <c r="P177" s="63"/>
    </row>
    <row r="178" spans="1:16" s="46" customFormat="1" x14ac:dyDescent="0.25">
      <c r="A178" s="149" t="s">
        <v>526</v>
      </c>
      <c r="B178" s="63"/>
      <c r="C178" s="149" t="s">
        <v>527</v>
      </c>
      <c r="D178" s="63"/>
      <c r="E178" s="63"/>
      <c r="F178" s="63"/>
      <c r="G178" s="63"/>
      <c r="H178" s="63"/>
      <c r="I178" s="150">
        <v>522000</v>
      </c>
      <c r="J178" s="63"/>
      <c r="K178" s="150">
        <v>522000</v>
      </c>
      <c r="L178" s="63"/>
      <c r="M178" s="150">
        <v>518726.40000000002</v>
      </c>
      <c r="N178" s="63"/>
      <c r="O178" s="151">
        <v>99.37</v>
      </c>
      <c r="P178" s="63"/>
    </row>
    <row r="179" spans="1:16" s="46" customFormat="1" x14ac:dyDescent="0.25">
      <c r="A179" s="98" t="s">
        <v>528</v>
      </c>
      <c r="B179" s="63"/>
      <c r="C179" s="98" t="s">
        <v>529</v>
      </c>
      <c r="D179" s="63"/>
      <c r="E179" s="63"/>
      <c r="F179" s="63"/>
      <c r="G179" s="63"/>
      <c r="H179" s="63"/>
      <c r="I179" s="116" t="s">
        <v>1</v>
      </c>
      <c r="J179" s="63"/>
      <c r="K179" s="116" t="s">
        <v>1</v>
      </c>
      <c r="L179" s="63"/>
      <c r="M179" s="116">
        <v>487680</v>
      </c>
      <c r="N179" s="63"/>
      <c r="O179" s="117" t="s">
        <v>1</v>
      </c>
      <c r="P179" s="63"/>
    </row>
    <row r="180" spans="1:16" s="46" customFormat="1" x14ac:dyDescent="0.25">
      <c r="A180" s="98" t="s">
        <v>531</v>
      </c>
      <c r="B180" s="63"/>
      <c r="C180" s="98" t="s">
        <v>532</v>
      </c>
      <c r="D180" s="63"/>
      <c r="E180" s="63"/>
      <c r="F180" s="63"/>
      <c r="G180" s="63"/>
      <c r="H180" s="63"/>
      <c r="I180" s="116" t="s">
        <v>1</v>
      </c>
      <c r="J180" s="63"/>
      <c r="K180" s="116" t="s">
        <v>1</v>
      </c>
      <c r="L180" s="63"/>
      <c r="M180" s="116">
        <v>31046.400000000001</v>
      </c>
      <c r="N180" s="63"/>
      <c r="O180" s="117" t="s">
        <v>1</v>
      </c>
      <c r="P180" s="63"/>
    </row>
    <row r="181" spans="1:16" s="46" customFormat="1" x14ac:dyDescent="0.25">
      <c r="A181" s="155" t="s">
        <v>533</v>
      </c>
      <c r="B181" s="63"/>
      <c r="C181" s="155" t="s">
        <v>534</v>
      </c>
      <c r="D181" s="63"/>
      <c r="E181" s="63"/>
      <c r="F181" s="63"/>
      <c r="G181" s="63"/>
      <c r="H181" s="63"/>
      <c r="I181" s="129">
        <v>733438</v>
      </c>
      <c r="J181" s="63"/>
      <c r="K181" s="129">
        <v>733438</v>
      </c>
      <c r="L181" s="63"/>
      <c r="M181" s="129">
        <v>711717.18</v>
      </c>
      <c r="N181" s="63"/>
      <c r="O181" s="123">
        <v>97.04</v>
      </c>
      <c r="P181" s="63"/>
    </row>
    <row r="182" spans="1:16" s="46" customFormat="1" x14ac:dyDescent="0.25">
      <c r="A182" s="154" t="s">
        <v>217</v>
      </c>
      <c r="B182" s="63"/>
      <c r="C182" s="63"/>
      <c r="D182" s="63"/>
      <c r="E182" s="63"/>
      <c r="F182" s="63"/>
      <c r="G182" s="63"/>
      <c r="H182" s="63"/>
      <c r="I182" s="153">
        <v>733438</v>
      </c>
      <c r="J182" s="63"/>
      <c r="K182" s="153">
        <v>733438</v>
      </c>
      <c r="L182" s="63"/>
      <c r="M182" s="153">
        <v>711717.18</v>
      </c>
      <c r="N182" s="63"/>
      <c r="O182" s="152">
        <v>97.04</v>
      </c>
      <c r="P182" s="63"/>
    </row>
    <row r="183" spans="1:16" s="46" customFormat="1" x14ac:dyDescent="0.25">
      <c r="A183" s="154" t="s">
        <v>232</v>
      </c>
      <c r="B183" s="63"/>
      <c r="C183" s="63"/>
      <c r="D183" s="63"/>
      <c r="E183" s="63"/>
      <c r="F183" s="63"/>
      <c r="G183" s="63"/>
      <c r="H183" s="63"/>
      <c r="I183" s="153">
        <v>733438</v>
      </c>
      <c r="J183" s="63"/>
      <c r="K183" s="153">
        <v>733438</v>
      </c>
      <c r="L183" s="63"/>
      <c r="M183" s="153">
        <v>711717.18</v>
      </c>
      <c r="N183" s="63"/>
      <c r="O183" s="152">
        <v>97.04</v>
      </c>
      <c r="P183" s="63"/>
    </row>
    <row r="184" spans="1:16" s="46" customFormat="1" x14ac:dyDescent="0.25">
      <c r="A184" s="149" t="s">
        <v>475</v>
      </c>
      <c r="B184" s="63"/>
      <c r="C184" s="149" t="s">
        <v>476</v>
      </c>
      <c r="D184" s="63"/>
      <c r="E184" s="63"/>
      <c r="F184" s="63"/>
      <c r="G184" s="63"/>
      <c r="H184" s="63"/>
      <c r="I184" s="150">
        <v>518438</v>
      </c>
      <c r="J184" s="63"/>
      <c r="K184" s="150">
        <v>518438</v>
      </c>
      <c r="L184" s="63"/>
      <c r="M184" s="150">
        <v>500081.52</v>
      </c>
      <c r="N184" s="63"/>
      <c r="O184" s="151">
        <v>96.46</v>
      </c>
      <c r="P184" s="63"/>
    </row>
    <row r="185" spans="1:16" s="46" customFormat="1" x14ac:dyDescent="0.25">
      <c r="A185" s="98" t="s">
        <v>496</v>
      </c>
      <c r="B185" s="63"/>
      <c r="C185" s="98" t="s">
        <v>497</v>
      </c>
      <c r="D185" s="63"/>
      <c r="E185" s="63"/>
      <c r="F185" s="63"/>
      <c r="G185" s="63"/>
      <c r="H185" s="63"/>
      <c r="I185" s="116" t="s">
        <v>1</v>
      </c>
      <c r="J185" s="63"/>
      <c r="K185" s="116" t="s">
        <v>1</v>
      </c>
      <c r="L185" s="63"/>
      <c r="M185" s="116">
        <v>313074.02</v>
      </c>
      <c r="N185" s="63"/>
      <c r="O185" s="117" t="s">
        <v>1</v>
      </c>
      <c r="P185" s="63"/>
    </row>
    <row r="186" spans="1:16" s="46" customFormat="1" x14ac:dyDescent="0.25">
      <c r="A186" s="98" t="s">
        <v>477</v>
      </c>
      <c r="B186" s="63"/>
      <c r="C186" s="98" t="s">
        <v>478</v>
      </c>
      <c r="D186" s="63"/>
      <c r="E186" s="63"/>
      <c r="F186" s="63"/>
      <c r="G186" s="63"/>
      <c r="H186" s="63"/>
      <c r="I186" s="116" t="s">
        <v>1</v>
      </c>
      <c r="J186" s="63"/>
      <c r="K186" s="116" t="s">
        <v>1</v>
      </c>
      <c r="L186" s="63"/>
      <c r="M186" s="116">
        <v>187007.5</v>
      </c>
      <c r="N186" s="63"/>
      <c r="O186" s="117" t="s">
        <v>1</v>
      </c>
      <c r="P186" s="63"/>
    </row>
    <row r="187" spans="1:16" s="46" customFormat="1" x14ac:dyDescent="0.25">
      <c r="A187" s="149" t="s">
        <v>487</v>
      </c>
      <c r="B187" s="63"/>
      <c r="C187" s="149" t="s">
        <v>488</v>
      </c>
      <c r="D187" s="63"/>
      <c r="E187" s="63"/>
      <c r="F187" s="63"/>
      <c r="G187" s="63"/>
      <c r="H187" s="63"/>
      <c r="I187" s="150">
        <v>170000</v>
      </c>
      <c r="J187" s="63"/>
      <c r="K187" s="150">
        <v>170000</v>
      </c>
      <c r="L187" s="63"/>
      <c r="M187" s="150">
        <v>169387.66</v>
      </c>
      <c r="N187" s="63"/>
      <c r="O187" s="151">
        <v>99.64</v>
      </c>
      <c r="P187" s="63"/>
    </row>
    <row r="188" spans="1:16" s="46" customFormat="1" x14ac:dyDescent="0.25">
      <c r="A188" s="98" t="s">
        <v>489</v>
      </c>
      <c r="B188" s="63"/>
      <c r="C188" s="98" t="s">
        <v>490</v>
      </c>
      <c r="D188" s="63"/>
      <c r="E188" s="63"/>
      <c r="F188" s="63"/>
      <c r="G188" s="63"/>
      <c r="H188" s="63"/>
      <c r="I188" s="116" t="s">
        <v>1</v>
      </c>
      <c r="J188" s="63"/>
      <c r="K188" s="116" t="s">
        <v>1</v>
      </c>
      <c r="L188" s="63"/>
      <c r="M188" s="116">
        <v>169387.66</v>
      </c>
      <c r="N188" s="63"/>
      <c r="O188" s="117" t="s">
        <v>1</v>
      </c>
      <c r="P188" s="63"/>
    </row>
    <row r="189" spans="1:16" s="46" customFormat="1" x14ac:dyDescent="0.25">
      <c r="A189" s="149" t="s">
        <v>511</v>
      </c>
      <c r="B189" s="63"/>
      <c r="C189" s="149" t="s">
        <v>512</v>
      </c>
      <c r="D189" s="63"/>
      <c r="E189" s="63"/>
      <c r="F189" s="63"/>
      <c r="G189" s="63"/>
      <c r="H189" s="63"/>
      <c r="I189" s="150">
        <v>45000</v>
      </c>
      <c r="J189" s="63"/>
      <c r="K189" s="150">
        <v>45000</v>
      </c>
      <c r="L189" s="63"/>
      <c r="M189" s="150">
        <v>42248</v>
      </c>
      <c r="N189" s="63"/>
      <c r="O189" s="151">
        <v>93.88</v>
      </c>
      <c r="P189" s="63"/>
    </row>
    <row r="190" spans="1:16" s="46" customFormat="1" x14ac:dyDescent="0.25">
      <c r="A190" s="98" t="s">
        <v>513</v>
      </c>
      <c r="B190" s="63"/>
      <c r="C190" s="98" t="s">
        <v>514</v>
      </c>
      <c r="D190" s="63"/>
      <c r="E190" s="63"/>
      <c r="F190" s="63"/>
      <c r="G190" s="63"/>
      <c r="H190" s="63"/>
      <c r="I190" s="116" t="s">
        <v>1</v>
      </c>
      <c r="J190" s="63"/>
      <c r="K190" s="116" t="s">
        <v>1</v>
      </c>
      <c r="L190" s="63"/>
      <c r="M190" s="116">
        <v>42248</v>
      </c>
      <c r="N190" s="63"/>
      <c r="O190" s="117" t="s">
        <v>1</v>
      </c>
      <c r="P190" s="63"/>
    </row>
    <row r="191" spans="1:16" s="46" customFormat="1" x14ac:dyDescent="0.25">
      <c r="A191" s="156" t="s">
        <v>535</v>
      </c>
      <c r="B191" s="63"/>
      <c r="C191" s="156" t="s">
        <v>536</v>
      </c>
      <c r="D191" s="63"/>
      <c r="E191" s="63"/>
      <c r="F191" s="63"/>
      <c r="G191" s="63"/>
      <c r="H191" s="63"/>
      <c r="I191" s="157">
        <v>645000</v>
      </c>
      <c r="J191" s="63"/>
      <c r="K191" s="157">
        <v>652340</v>
      </c>
      <c r="L191" s="63"/>
      <c r="M191" s="157">
        <v>649839.6</v>
      </c>
      <c r="N191" s="63"/>
      <c r="O191" s="158">
        <v>99.62</v>
      </c>
      <c r="P191" s="63"/>
    </row>
    <row r="192" spans="1:16" s="46" customFormat="1" x14ac:dyDescent="0.25">
      <c r="A192" s="155" t="s">
        <v>387</v>
      </c>
      <c r="B192" s="63"/>
      <c r="C192" s="155" t="s">
        <v>537</v>
      </c>
      <c r="D192" s="63"/>
      <c r="E192" s="63"/>
      <c r="F192" s="63"/>
      <c r="G192" s="63"/>
      <c r="H192" s="63"/>
      <c r="I192" s="129">
        <v>535000</v>
      </c>
      <c r="J192" s="63"/>
      <c r="K192" s="129">
        <v>535000</v>
      </c>
      <c r="L192" s="63"/>
      <c r="M192" s="129">
        <v>532500</v>
      </c>
      <c r="N192" s="63"/>
      <c r="O192" s="123">
        <v>99.53</v>
      </c>
      <c r="P192" s="63"/>
    </row>
    <row r="193" spans="1:16" s="46" customFormat="1" x14ac:dyDescent="0.25">
      <c r="A193" s="154" t="s">
        <v>217</v>
      </c>
      <c r="B193" s="63"/>
      <c r="C193" s="63"/>
      <c r="D193" s="63"/>
      <c r="E193" s="63"/>
      <c r="F193" s="63"/>
      <c r="G193" s="63"/>
      <c r="H193" s="63"/>
      <c r="I193" s="153">
        <v>535000</v>
      </c>
      <c r="J193" s="63"/>
      <c r="K193" s="153">
        <v>535000</v>
      </c>
      <c r="L193" s="63"/>
      <c r="M193" s="153">
        <v>532500</v>
      </c>
      <c r="N193" s="63"/>
      <c r="O193" s="152">
        <v>99.53</v>
      </c>
      <c r="P193" s="63"/>
    </row>
    <row r="194" spans="1:16" s="46" customFormat="1" x14ac:dyDescent="0.25">
      <c r="A194" s="154" t="s">
        <v>232</v>
      </c>
      <c r="B194" s="63"/>
      <c r="C194" s="63"/>
      <c r="D194" s="63"/>
      <c r="E194" s="63"/>
      <c r="F194" s="63"/>
      <c r="G194" s="63"/>
      <c r="H194" s="63"/>
      <c r="I194" s="153">
        <v>535000</v>
      </c>
      <c r="J194" s="63"/>
      <c r="K194" s="153">
        <v>535000</v>
      </c>
      <c r="L194" s="63"/>
      <c r="M194" s="153">
        <v>532500</v>
      </c>
      <c r="N194" s="63"/>
      <c r="O194" s="152">
        <v>99.53</v>
      </c>
      <c r="P194" s="63"/>
    </row>
    <row r="195" spans="1:16" s="46" customFormat="1" x14ac:dyDescent="0.25">
      <c r="A195" s="149" t="s">
        <v>526</v>
      </c>
      <c r="B195" s="63"/>
      <c r="C195" s="149" t="s">
        <v>527</v>
      </c>
      <c r="D195" s="63"/>
      <c r="E195" s="63"/>
      <c r="F195" s="63"/>
      <c r="G195" s="63"/>
      <c r="H195" s="63"/>
      <c r="I195" s="150">
        <v>535000</v>
      </c>
      <c r="J195" s="63"/>
      <c r="K195" s="150">
        <v>535000</v>
      </c>
      <c r="L195" s="63"/>
      <c r="M195" s="150">
        <v>532500</v>
      </c>
      <c r="N195" s="63"/>
      <c r="O195" s="151">
        <v>99.53</v>
      </c>
      <c r="P195" s="63"/>
    </row>
    <row r="196" spans="1:16" s="46" customFormat="1" x14ac:dyDescent="0.25">
      <c r="A196" s="98" t="s">
        <v>528</v>
      </c>
      <c r="B196" s="63"/>
      <c r="C196" s="98" t="s">
        <v>529</v>
      </c>
      <c r="D196" s="63"/>
      <c r="E196" s="63"/>
      <c r="F196" s="63"/>
      <c r="G196" s="63"/>
      <c r="H196" s="63"/>
      <c r="I196" s="116" t="s">
        <v>1</v>
      </c>
      <c r="J196" s="63"/>
      <c r="K196" s="116" t="s">
        <v>1</v>
      </c>
      <c r="L196" s="63"/>
      <c r="M196" s="116">
        <v>532500</v>
      </c>
      <c r="N196" s="63"/>
      <c r="O196" s="117" t="s">
        <v>1</v>
      </c>
      <c r="P196" s="63"/>
    </row>
    <row r="197" spans="1:16" s="46" customFormat="1" x14ac:dyDescent="0.25">
      <c r="A197" s="155" t="s">
        <v>469</v>
      </c>
      <c r="B197" s="63"/>
      <c r="C197" s="155" t="s">
        <v>538</v>
      </c>
      <c r="D197" s="63"/>
      <c r="E197" s="63"/>
      <c r="F197" s="63"/>
      <c r="G197" s="63"/>
      <c r="H197" s="63"/>
      <c r="I197" s="129">
        <v>110000</v>
      </c>
      <c r="J197" s="63"/>
      <c r="K197" s="129">
        <v>117340</v>
      </c>
      <c r="L197" s="63"/>
      <c r="M197" s="129">
        <v>117339.6</v>
      </c>
      <c r="N197" s="63"/>
      <c r="O197" s="123">
        <v>100</v>
      </c>
      <c r="P197" s="63"/>
    </row>
    <row r="198" spans="1:16" s="46" customFormat="1" x14ac:dyDescent="0.25">
      <c r="A198" s="154" t="s">
        <v>217</v>
      </c>
      <c r="B198" s="63"/>
      <c r="C198" s="63"/>
      <c r="D198" s="63"/>
      <c r="E198" s="63"/>
      <c r="F198" s="63"/>
      <c r="G198" s="63"/>
      <c r="H198" s="63"/>
      <c r="I198" s="153">
        <v>110000</v>
      </c>
      <c r="J198" s="63"/>
      <c r="K198" s="153">
        <v>117340</v>
      </c>
      <c r="L198" s="63"/>
      <c r="M198" s="153">
        <v>117339.6</v>
      </c>
      <c r="N198" s="63"/>
      <c r="O198" s="152">
        <v>100</v>
      </c>
      <c r="P198" s="63"/>
    </row>
    <row r="199" spans="1:16" s="46" customFormat="1" x14ac:dyDescent="0.25">
      <c r="A199" s="154" t="s">
        <v>232</v>
      </c>
      <c r="B199" s="63"/>
      <c r="C199" s="63"/>
      <c r="D199" s="63"/>
      <c r="E199" s="63"/>
      <c r="F199" s="63"/>
      <c r="G199" s="63"/>
      <c r="H199" s="63"/>
      <c r="I199" s="153">
        <v>110000</v>
      </c>
      <c r="J199" s="63"/>
      <c r="K199" s="153">
        <v>117340</v>
      </c>
      <c r="L199" s="63"/>
      <c r="M199" s="153">
        <v>117339.6</v>
      </c>
      <c r="N199" s="63"/>
      <c r="O199" s="152">
        <v>100</v>
      </c>
      <c r="P199" s="63"/>
    </row>
    <row r="200" spans="1:16" s="46" customFormat="1" x14ac:dyDescent="0.25">
      <c r="A200" s="149" t="s">
        <v>487</v>
      </c>
      <c r="B200" s="63"/>
      <c r="C200" s="149" t="s">
        <v>488</v>
      </c>
      <c r="D200" s="63"/>
      <c r="E200" s="63"/>
      <c r="F200" s="63"/>
      <c r="G200" s="63"/>
      <c r="H200" s="63"/>
      <c r="I200" s="150">
        <v>110000</v>
      </c>
      <c r="J200" s="63"/>
      <c r="K200" s="150">
        <v>117340</v>
      </c>
      <c r="L200" s="63"/>
      <c r="M200" s="150">
        <v>117339.6</v>
      </c>
      <c r="N200" s="63"/>
      <c r="O200" s="151">
        <v>100</v>
      </c>
      <c r="P200" s="63"/>
    </row>
    <row r="201" spans="1:16" s="46" customFormat="1" x14ac:dyDescent="0.25">
      <c r="A201" s="98" t="s">
        <v>489</v>
      </c>
      <c r="B201" s="63"/>
      <c r="C201" s="98" t="s">
        <v>490</v>
      </c>
      <c r="D201" s="63"/>
      <c r="E201" s="63"/>
      <c r="F201" s="63"/>
      <c r="G201" s="63"/>
      <c r="H201" s="63"/>
      <c r="I201" s="116" t="s">
        <v>1</v>
      </c>
      <c r="J201" s="63"/>
      <c r="K201" s="116" t="s">
        <v>1</v>
      </c>
      <c r="L201" s="63"/>
      <c r="M201" s="116">
        <v>117339.6</v>
      </c>
      <c r="N201" s="63"/>
      <c r="O201" s="117" t="s">
        <v>1</v>
      </c>
      <c r="P201" s="63"/>
    </row>
    <row r="202" spans="1:16" s="46" customFormat="1" x14ac:dyDescent="0.25">
      <c r="A202" s="156" t="s">
        <v>539</v>
      </c>
      <c r="B202" s="63"/>
      <c r="C202" s="156" t="s">
        <v>540</v>
      </c>
      <c r="D202" s="63"/>
      <c r="E202" s="63"/>
      <c r="F202" s="63"/>
      <c r="G202" s="63"/>
      <c r="H202" s="63"/>
      <c r="I202" s="157">
        <v>925450</v>
      </c>
      <c r="J202" s="63"/>
      <c r="K202" s="157">
        <v>918110</v>
      </c>
      <c r="L202" s="63"/>
      <c r="M202" s="157">
        <v>861830.7</v>
      </c>
      <c r="N202" s="63"/>
      <c r="O202" s="158">
        <v>93.87</v>
      </c>
      <c r="P202" s="63"/>
    </row>
    <row r="203" spans="1:16" s="46" customFormat="1" x14ac:dyDescent="0.25">
      <c r="A203" s="155" t="s">
        <v>387</v>
      </c>
      <c r="B203" s="63"/>
      <c r="C203" s="155" t="s">
        <v>541</v>
      </c>
      <c r="D203" s="63"/>
      <c r="E203" s="63"/>
      <c r="F203" s="63"/>
      <c r="G203" s="63"/>
      <c r="H203" s="63"/>
      <c r="I203" s="129">
        <v>386850</v>
      </c>
      <c r="J203" s="63"/>
      <c r="K203" s="129">
        <v>379510</v>
      </c>
      <c r="L203" s="63"/>
      <c r="M203" s="129">
        <v>363284.7</v>
      </c>
      <c r="N203" s="63"/>
      <c r="O203" s="123">
        <v>95.72</v>
      </c>
      <c r="P203" s="63"/>
    </row>
    <row r="204" spans="1:16" s="46" customFormat="1" x14ac:dyDescent="0.25">
      <c r="A204" s="154" t="s">
        <v>211</v>
      </c>
      <c r="B204" s="63"/>
      <c r="C204" s="63"/>
      <c r="D204" s="63"/>
      <c r="E204" s="63"/>
      <c r="F204" s="63"/>
      <c r="G204" s="63"/>
      <c r="H204" s="63"/>
      <c r="I204" s="153">
        <v>222000</v>
      </c>
      <c r="J204" s="63"/>
      <c r="K204" s="153">
        <v>214660</v>
      </c>
      <c r="L204" s="63"/>
      <c r="M204" s="153">
        <v>211034.7</v>
      </c>
      <c r="N204" s="63"/>
      <c r="O204" s="152">
        <v>98.31</v>
      </c>
      <c r="P204" s="63"/>
    </row>
    <row r="205" spans="1:16" s="46" customFormat="1" x14ac:dyDescent="0.25">
      <c r="A205" s="154" t="s">
        <v>212</v>
      </c>
      <c r="B205" s="63"/>
      <c r="C205" s="63"/>
      <c r="D205" s="63"/>
      <c r="E205" s="63"/>
      <c r="F205" s="63"/>
      <c r="G205" s="63"/>
      <c r="H205" s="63"/>
      <c r="I205" s="153">
        <v>222000</v>
      </c>
      <c r="J205" s="63"/>
      <c r="K205" s="153">
        <v>214660</v>
      </c>
      <c r="L205" s="63"/>
      <c r="M205" s="153">
        <v>211034.7</v>
      </c>
      <c r="N205" s="63"/>
      <c r="O205" s="152">
        <v>98.31</v>
      </c>
      <c r="P205" s="63"/>
    </row>
    <row r="206" spans="1:16" s="46" customFormat="1" x14ac:dyDescent="0.25">
      <c r="A206" s="149" t="s">
        <v>526</v>
      </c>
      <c r="B206" s="63"/>
      <c r="C206" s="149" t="s">
        <v>527</v>
      </c>
      <c r="D206" s="63"/>
      <c r="E206" s="63"/>
      <c r="F206" s="63"/>
      <c r="G206" s="63"/>
      <c r="H206" s="63"/>
      <c r="I206" s="150">
        <v>222000</v>
      </c>
      <c r="J206" s="63"/>
      <c r="K206" s="150">
        <v>214660</v>
      </c>
      <c r="L206" s="63"/>
      <c r="M206" s="150">
        <v>211034.7</v>
      </c>
      <c r="N206" s="63"/>
      <c r="O206" s="151">
        <v>98.31</v>
      </c>
      <c r="P206" s="63"/>
    </row>
    <row r="207" spans="1:16" s="46" customFormat="1" x14ac:dyDescent="0.25">
      <c r="A207" s="98" t="s">
        <v>531</v>
      </c>
      <c r="B207" s="63"/>
      <c r="C207" s="98" t="s">
        <v>532</v>
      </c>
      <c r="D207" s="63"/>
      <c r="E207" s="63"/>
      <c r="F207" s="63"/>
      <c r="G207" s="63"/>
      <c r="H207" s="63"/>
      <c r="I207" s="116" t="s">
        <v>1</v>
      </c>
      <c r="J207" s="63"/>
      <c r="K207" s="116" t="s">
        <v>1</v>
      </c>
      <c r="L207" s="63"/>
      <c r="M207" s="116">
        <v>211034.7</v>
      </c>
      <c r="N207" s="63"/>
      <c r="O207" s="117" t="s">
        <v>1</v>
      </c>
      <c r="P207" s="63"/>
    </row>
    <row r="208" spans="1:16" s="46" customFormat="1" x14ac:dyDescent="0.25">
      <c r="A208" s="154" t="s">
        <v>217</v>
      </c>
      <c r="B208" s="63"/>
      <c r="C208" s="63"/>
      <c r="D208" s="63"/>
      <c r="E208" s="63"/>
      <c r="F208" s="63"/>
      <c r="G208" s="63"/>
      <c r="H208" s="63"/>
      <c r="I208" s="153">
        <v>164850</v>
      </c>
      <c r="J208" s="63"/>
      <c r="K208" s="153">
        <v>164850</v>
      </c>
      <c r="L208" s="63"/>
      <c r="M208" s="153">
        <v>152250</v>
      </c>
      <c r="N208" s="63"/>
      <c r="O208" s="152">
        <v>92.36</v>
      </c>
      <c r="P208" s="63"/>
    </row>
    <row r="209" spans="1:16" s="46" customFormat="1" x14ac:dyDescent="0.25">
      <c r="A209" s="154" t="s">
        <v>218</v>
      </c>
      <c r="B209" s="63"/>
      <c r="C209" s="63"/>
      <c r="D209" s="63"/>
      <c r="E209" s="63"/>
      <c r="F209" s="63"/>
      <c r="G209" s="63"/>
      <c r="H209" s="63"/>
      <c r="I209" s="153">
        <v>164850</v>
      </c>
      <c r="J209" s="63"/>
      <c r="K209" s="153">
        <v>164850</v>
      </c>
      <c r="L209" s="63"/>
      <c r="M209" s="153">
        <v>152250</v>
      </c>
      <c r="N209" s="63"/>
      <c r="O209" s="152">
        <v>92.36</v>
      </c>
      <c r="P209" s="63"/>
    </row>
    <row r="210" spans="1:16" s="46" customFormat="1" x14ac:dyDescent="0.25">
      <c r="A210" s="149" t="s">
        <v>526</v>
      </c>
      <c r="B210" s="63"/>
      <c r="C210" s="149" t="s">
        <v>527</v>
      </c>
      <c r="D210" s="63"/>
      <c r="E210" s="63"/>
      <c r="F210" s="63"/>
      <c r="G210" s="63"/>
      <c r="H210" s="63"/>
      <c r="I210" s="150">
        <v>164850</v>
      </c>
      <c r="J210" s="63"/>
      <c r="K210" s="150">
        <v>164850</v>
      </c>
      <c r="L210" s="63"/>
      <c r="M210" s="150">
        <v>152250</v>
      </c>
      <c r="N210" s="63"/>
      <c r="O210" s="151">
        <v>92.36</v>
      </c>
      <c r="P210" s="63"/>
    </row>
    <row r="211" spans="1:16" s="46" customFormat="1" x14ac:dyDescent="0.25">
      <c r="A211" s="98" t="s">
        <v>531</v>
      </c>
      <c r="B211" s="63"/>
      <c r="C211" s="98" t="s">
        <v>532</v>
      </c>
      <c r="D211" s="63"/>
      <c r="E211" s="63"/>
      <c r="F211" s="63"/>
      <c r="G211" s="63"/>
      <c r="H211" s="63"/>
      <c r="I211" s="116" t="s">
        <v>1</v>
      </c>
      <c r="J211" s="63"/>
      <c r="K211" s="116" t="s">
        <v>1</v>
      </c>
      <c r="L211" s="63"/>
      <c r="M211" s="116">
        <v>152250</v>
      </c>
      <c r="N211" s="63"/>
      <c r="O211" s="117" t="s">
        <v>1</v>
      </c>
      <c r="P211" s="63"/>
    </row>
    <row r="212" spans="1:16" s="46" customFormat="1" x14ac:dyDescent="0.25">
      <c r="A212" s="155" t="s">
        <v>469</v>
      </c>
      <c r="B212" s="63"/>
      <c r="C212" s="155" t="s">
        <v>542</v>
      </c>
      <c r="D212" s="63"/>
      <c r="E212" s="63"/>
      <c r="F212" s="63"/>
      <c r="G212" s="63"/>
      <c r="H212" s="63"/>
      <c r="I212" s="129">
        <v>324600</v>
      </c>
      <c r="J212" s="63"/>
      <c r="K212" s="129">
        <v>324600</v>
      </c>
      <c r="L212" s="63"/>
      <c r="M212" s="129">
        <v>287346</v>
      </c>
      <c r="N212" s="63"/>
      <c r="O212" s="123">
        <v>88.52</v>
      </c>
      <c r="P212" s="63"/>
    </row>
    <row r="213" spans="1:16" s="46" customFormat="1" x14ac:dyDescent="0.25">
      <c r="A213" s="154" t="s">
        <v>211</v>
      </c>
      <c r="B213" s="63"/>
      <c r="C213" s="63"/>
      <c r="D213" s="63"/>
      <c r="E213" s="63"/>
      <c r="F213" s="63"/>
      <c r="G213" s="63"/>
      <c r="H213" s="63"/>
      <c r="I213" s="153">
        <v>324600</v>
      </c>
      <c r="J213" s="63"/>
      <c r="K213" s="153">
        <v>324600</v>
      </c>
      <c r="L213" s="63"/>
      <c r="M213" s="153">
        <v>287346</v>
      </c>
      <c r="N213" s="63"/>
      <c r="O213" s="152">
        <v>88.52</v>
      </c>
      <c r="P213" s="63"/>
    </row>
    <row r="214" spans="1:16" s="46" customFormat="1" x14ac:dyDescent="0.25">
      <c r="A214" s="154" t="s">
        <v>212</v>
      </c>
      <c r="B214" s="63"/>
      <c r="C214" s="63"/>
      <c r="D214" s="63"/>
      <c r="E214" s="63"/>
      <c r="F214" s="63"/>
      <c r="G214" s="63"/>
      <c r="H214" s="63"/>
      <c r="I214" s="153">
        <v>324600</v>
      </c>
      <c r="J214" s="63"/>
      <c r="K214" s="153">
        <v>324600</v>
      </c>
      <c r="L214" s="63"/>
      <c r="M214" s="153">
        <v>287346</v>
      </c>
      <c r="N214" s="63"/>
      <c r="O214" s="152">
        <v>88.52</v>
      </c>
      <c r="P214" s="63"/>
    </row>
    <row r="215" spans="1:16" s="46" customFormat="1" x14ac:dyDescent="0.25">
      <c r="A215" s="149" t="s">
        <v>475</v>
      </c>
      <c r="B215" s="63"/>
      <c r="C215" s="149" t="s">
        <v>476</v>
      </c>
      <c r="D215" s="63"/>
      <c r="E215" s="63"/>
      <c r="F215" s="63"/>
      <c r="G215" s="63"/>
      <c r="H215" s="63"/>
      <c r="I215" s="150">
        <v>320600</v>
      </c>
      <c r="J215" s="63"/>
      <c r="K215" s="150">
        <v>320600</v>
      </c>
      <c r="L215" s="63"/>
      <c r="M215" s="150">
        <v>284286</v>
      </c>
      <c r="N215" s="63"/>
      <c r="O215" s="151">
        <v>88.67</v>
      </c>
      <c r="P215" s="63"/>
    </row>
    <row r="216" spans="1:16" s="46" customFormat="1" x14ac:dyDescent="0.25">
      <c r="A216" s="98" t="s">
        <v>496</v>
      </c>
      <c r="B216" s="63"/>
      <c r="C216" s="98" t="s">
        <v>497</v>
      </c>
      <c r="D216" s="63"/>
      <c r="E216" s="63"/>
      <c r="F216" s="63"/>
      <c r="G216" s="63"/>
      <c r="H216" s="63"/>
      <c r="I216" s="116" t="s">
        <v>1</v>
      </c>
      <c r="J216" s="63"/>
      <c r="K216" s="116" t="s">
        <v>1</v>
      </c>
      <c r="L216" s="63"/>
      <c r="M216" s="116">
        <v>284286</v>
      </c>
      <c r="N216" s="63"/>
      <c r="O216" s="117" t="s">
        <v>1</v>
      </c>
      <c r="P216" s="63"/>
    </row>
    <row r="217" spans="1:16" s="46" customFormat="1" x14ac:dyDescent="0.25">
      <c r="A217" s="149" t="s">
        <v>487</v>
      </c>
      <c r="B217" s="63"/>
      <c r="C217" s="149" t="s">
        <v>488</v>
      </c>
      <c r="D217" s="63"/>
      <c r="E217" s="63"/>
      <c r="F217" s="63"/>
      <c r="G217" s="63"/>
      <c r="H217" s="63"/>
      <c r="I217" s="150">
        <v>4000</v>
      </c>
      <c r="J217" s="63"/>
      <c r="K217" s="150">
        <v>4000</v>
      </c>
      <c r="L217" s="63"/>
      <c r="M217" s="150">
        <v>3060</v>
      </c>
      <c r="N217" s="63"/>
      <c r="O217" s="151">
        <v>76.5</v>
      </c>
      <c r="P217" s="63"/>
    </row>
    <row r="218" spans="1:16" s="46" customFormat="1" x14ac:dyDescent="0.25">
      <c r="A218" s="98" t="s">
        <v>489</v>
      </c>
      <c r="B218" s="63"/>
      <c r="C218" s="98" t="s">
        <v>490</v>
      </c>
      <c r="D218" s="63"/>
      <c r="E218" s="63"/>
      <c r="F218" s="63"/>
      <c r="G218" s="63"/>
      <c r="H218" s="63"/>
      <c r="I218" s="116" t="s">
        <v>1</v>
      </c>
      <c r="J218" s="63"/>
      <c r="K218" s="116" t="s">
        <v>1</v>
      </c>
      <c r="L218" s="63"/>
      <c r="M218" s="116">
        <v>3060</v>
      </c>
      <c r="N218" s="63"/>
      <c r="O218" s="117" t="s">
        <v>1</v>
      </c>
      <c r="P218" s="63"/>
    </row>
    <row r="219" spans="1:16" s="46" customFormat="1" x14ac:dyDescent="0.25">
      <c r="A219" s="155" t="s">
        <v>533</v>
      </c>
      <c r="B219" s="63"/>
      <c r="C219" s="155" t="s">
        <v>544</v>
      </c>
      <c r="D219" s="63"/>
      <c r="E219" s="63"/>
      <c r="F219" s="63"/>
      <c r="G219" s="63"/>
      <c r="H219" s="63"/>
      <c r="I219" s="129">
        <v>214000</v>
      </c>
      <c r="J219" s="63"/>
      <c r="K219" s="129">
        <v>214000</v>
      </c>
      <c r="L219" s="63"/>
      <c r="M219" s="129">
        <v>211200</v>
      </c>
      <c r="N219" s="63"/>
      <c r="O219" s="123">
        <v>98.69</v>
      </c>
      <c r="P219" s="63"/>
    </row>
    <row r="220" spans="1:16" s="46" customFormat="1" x14ac:dyDescent="0.25">
      <c r="A220" s="154" t="s">
        <v>211</v>
      </c>
      <c r="B220" s="63"/>
      <c r="C220" s="63"/>
      <c r="D220" s="63"/>
      <c r="E220" s="63"/>
      <c r="F220" s="63"/>
      <c r="G220" s="63"/>
      <c r="H220" s="63"/>
      <c r="I220" s="153">
        <v>214000</v>
      </c>
      <c r="J220" s="63"/>
      <c r="K220" s="153">
        <v>214000</v>
      </c>
      <c r="L220" s="63"/>
      <c r="M220" s="153">
        <v>211200</v>
      </c>
      <c r="N220" s="63"/>
      <c r="O220" s="152">
        <v>98.69</v>
      </c>
      <c r="P220" s="63"/>
    </row>
    <row r="221" spans="1:16" s="46" customFormat="1" x14ac:dyDescent="0.25">
      <c r="A221" s="154" t="s">
        <v>212</v>
      </c>
      <c r="B221" s="63"/>
      <c r="C221" s="63"/>
      <c r="D221" s="63"/>
      <c r="E221" s="63"/>
      <c r="F221" s="63"/>
      <c r="G221" s="63"/>
      <c r="H221" s="63"/>
      <c r="I221" s="153">
        <v>214000</v>
      </c>
      <c r="J221" s="63"/>
      <c r="K221" s="153">
        <v>214000</v>
      </c>
      <c r="L221" s="63"/>
      <c r="M221" s="153">
        <v>211200</v>
      </c>
      <c r="N221" s="63"/>
      <c r="O221" s="152">
        <v>98.69</v>
      </c>
      <c r="P221" s="63"/>
    </row>
    <row r="222" spans="1:16" s="46" customFormat="1" x14ac:dyDescent="0.25">
      <c r="A222" s="149" t="s">
        <v>526</v>
      </c>
      <c r="B222" s="63"/>
      <c r="C222" s="149" t="s">
        <v>527</v>
      </c>
      <c r="D222" s="63"/>
      <c r="E222" s="63"/>
      <c r="F222" s="63"/>
      <c r="G222" s="63"/>
      <c r="H222" s="63"/>
      <c r="I222" s="150">
        <v>214000</v>
      </c>
      <c r="J222" s="63"/>
      <c r="K222" s="150">
        <v>214000</v>
      </c>
      <c r="L222" s="63"/>
      <c r="M222" s="150">
        <v>211200</v>
      </c>
      <c r="N222" s="63"/>
      <c r="O222" s="151">
        <v>98.69</v>
      </c>
      <c r="P222" s="63"/>
    </row>
    <row r="223" spans="1:16" s="46" customFormat="1" x14ac:dyDescent="0.25">
      <c r="A223" s="98" t="s">
        <v>528</v>
      </c>
      <c r="B223" s="63"/>
      <c r="C223" s="98" t="s">
        <v>529</v>
      </c>
      <c r="D223" s="63"/>
      <c r="E223" s="63"/>
      <c r="F223" s="63"/>
      <c r="G223" s="63"/>
      <c r="H223" s="63"/>
      <c r="I223" s="116" t="s">
        <v>1</v>
      </c>
      <c r="J223" s="63"/>
      <c r="K223" s="116" t="s">
        <v>1</v>
      </c>
      <c r="L223" s="63"/>
      <c r="M223" s="116">
        <v>211200</v>
      </c>
      <c r="N223" s="63"/>
      <c r="O223" s="117" t="s">
        <v>1</v>
      </c>
      <c r="P223" s="63"/>
    </row>
    <row r="224" spans="1:16" s="46" customFormat="1" x14ac:dyDescent="0.25">
      <c r="A224" s="156" t="s">
        <v>545</v>
      </c>
      <c r="B224" s="63"/>
      <c r="C224" s="156" t="s">
        <v>546</v>
      </c>
      <c r="D224" s="63"/>
      <c r="E224" s="63"/>
      <c r="F224" s="63"/>
      <c r="G224" s="63"/>
      <c r="H224" s="63"/>
      <c r="I224" s="157">
        <v>1860204</v>
      </c>
      <c r="J224" s="63"/>
      <c r="K224" s="157">
        <v>1860204</v>
      </c>
      <c r="L224" s="63"/>
      <c r="M224" s="157">
        <v>1814982.01</v>
      </c>
      <c r="N224" s="63"/>
      <c r="O224" s="158">
        <v>97.57</v>
      </c>
      <c r="P224" s="63"/>
    </row>
    <row r="225" spans="1:16" s="46" customFormat="1" x14ac:dyDescent="0.25">
      <c r="A225" s="155" t="s">
        <v>387</v>
      </c>
      <c r="B225" s="63"/>
      <c r="C225" s="155" t="s">
        <v>547</v>
      </c>
      <c r="D225" s="63"/>
      <c r="E225" s="63"/>
      <c r="F225" s="63"/>
      <c r="G225" s="63"/>
      <c r="H225" s="63"/>
      <c r="I225" s="129">
        <v>1128174</v>
      </c>
      <c r="J225" s="63"/>
      <c r="K225" s="129">
        <v>1128174</v>
      </c>
      <c r="L225" s="63"/>
      <c r="M225" s="129">
        <v>1123751.4099999999</v>
      </c>
      <c r="N225" s="63"/>
      <c r="O225" s="123">
        <v>99.61</v>
      </c>
      <c r="P225" s="63"/>
    </row>
    <row r="226" spans="1:16" s="46" customFormat="1" x14ac:dyDescent="0.25">
      <c r="A226" s="154" t="s">
        <v>217</v>
      </c>
      <c r="B226" s="63"/>
      <c r="C226" s="63"/>
      <c r="D226" s="63"/>
      <c r="E226" s="63"/>
      <c r="F226" s="63"/>
      <c r="G226" s="63"/>
      <c r="H226" s="63"/>
      <c r="I226" s="153">
        <v>1128174</v>
      </c>
      <c r="J226" s="63"/>
      <c r="K226" s="153">
        <v>1128174</v>
      </c>
      <c r="L226" s="63"/>
      <c r="M226" s="153">
        <v>1123751.4099999999</v>
      </c>
      <c r="N226" s="63"/>
      <c r="O226" s="152">
        <v>99.61</v>
      </c>
      <c r="P226" s="63"/>
    </row>
    <row r="227" spans="1:16" s="46" customFormat="1" x14ac:dyDescent="0.25">
      <c r="A227" s="154" t="s">
        <v>232</v>
      </c>
      <c r="B227" s="63"/>
      <c r="C227" s="63"/>
      <c r="D227" s="63"/>
      <c r="E227" s="63"/>
      <c r="F227" s="63"/>
      <c r="G227" s="63"/>
      <c r="H227" s="63"/>
      <c r="I227" s="153">
        <v>1128174</v>
      </c>
      <c r="J227" s="63"/>
      <c r="K227" s="153">
        <v>1128174</v>
      </c>
      <c r="L227" s="63"/>
      <c r="M227" s="153">
        <v>1123751.4099999999</v>
      </c>
      <c r="N227" s="63"/>
      <c r="O227" s="152">
        <v>99.61</v>
      </c>
      <c r="P227" s="63"/>
    </row>
    <row r="228" spans="1:16" s="46" customFormat="1" x14ac:dyDescent="0.25">
      <c r="A228" s="149" t="s">
        <v>487</v>
      </c>
      <c r="B228" s="63"/>
      <c r="C228" s="149" t="s">
        <v>488</v>
      </c>
      <c r="D228" s="63"/>
      <c r="E228" s="63"/>
      <c r="F228" s="63"/>
      <c r="G228" s="63"/>
      <c r="H228" s="63"/>
      <c r="I228" s="150">
        <v>1128174</v>
      </c>
      <c r="J228" s="63"/>
      <c r="K228" s="150">
        <v>1128174</v>
      </c>
      <c r="L228" s="63"/>
      <c r="M228" s="150">
        <v>1123751.4099999999</v>
      </c>
      <c r="N228" s="63"/>
      <c r="O228" s="151">
        <v>99.61</v>
      </c>
      <c r="P228" s="63"/>
    </row>
    <row r="229" spans="1:16" s="46" customFormat="1" x14ac:dyDescent="0.25">
      <c r="A229" s="98" t="s">
        <v>489</v>
      </c>
      <c r="B229" s="63"/>
      <c r="C229" s="98" t="s">
        <v>490</v>
      </c>
      <c r="D229" s="63"/>
      <c r="E229" s="63"/>
      <c r="F229" s="63"/>
      <c r="G229" s="63"/>
      <c r="H229" s="63"/>
      <c r="I229" s="116" t="s">
        <v>1</v>
      </c>
      <c r="J229" s="63"/>
      <c r="K229" s="116" t="s">
        <v>1</v>
      </c>
      <c r="L229" s="63"/>
      <c r="M229" s="116">
        <v>1123751.4099999999</v>
      </c>
      <c r="N229" s="63"/>
      <c r="O229" s="117" t="s">
        <v>1</v>
      </c>
      <c r="P229" s="63"/>
    </row>
    <row r="230" spans="1:16" s="46" customFormat="1" x14ac:dyDescent="0.25">
      <c r="A230" s="155" t="s">
        <v>469</v>
      </c>
      <c r="B230" s="63"/>
      <c r="C230" s="155" t="s">
        <v>548</v>
      </c>
      <c r="D230" s="63"/>
      <c r="E230" s="63"/>
      <c r="F230" s="63"/>
      <c r="G230" s="63"/>
      <c r="H230" s="63"/>
      <c r="I230" s="129">
        <v>732030</v>
      </c>
      <c r="J230" s="63"/>
      <c r="K230" s="129">
        <v>732030</v>
      </c>
      <c r="L230" s="63"/>
      <c r="M230" s="129">
        <v>691230.6</v>
      </c>
      <c r="N230" s="63"/>
      <c r="O230" s="123">
        <v>94.43</v>
      </c>
      <c r="P230" s="63"/>
    </row>
    <row r="231" spans="1:16" s="46" customFormat="1" x14ac:dyDescent="0.25">
      <c r="A231" s="154" t="s">
        <v>217</v>
      </c>
      <c r="B231" s="63"/>
      <c r="C231" s="63"/>
      <c r="D231" s="63"/>
      <c r="E231" s="63"/>
      <c r="F231" s="63"/>
      <c r="G231" s="63"/>
      <c r="H231" s="63"/>
      <c r="I231" s="153">
        <v>732030</v>
      </c>
      <c r="J231" s="63"/>
      <c r="K231" s="153">
        <v>732030</v>
      </c>
      <c r="L231" s="63"/>
      <c r="M231" s="153">
        <v>691230.6</v>
      </c>
      <c r="N231" s="63"/>
      <c r="O231" s="152">
        <v>94.43</v>
      </c>
      <c r="P231" s="63"/>
    </row>
    <row r="232" spans="1:16" s="46" customFormat="1" x14ac:dyDescent="0.25">
      <c r="A232" s="154" t="s">
        <v>232</v>
      </c>
      <c r="B232" s="63"/>
      <c r="C232" s="63"/>
      <c r="D232" s="63"/>
      <c r="E232" s="63"/>
      <c r="F232" s="63"/>
      <c r="G232" s="63"/>
      <c r="H232" s="63"/>
      <c r="I232" s="153">
        <v>732030</v>
      </c>
      <c r="J232" s="63"/>
      <c r="K232" s="153">
        <v>732030</v>
      </c>
      <c r="L232" s="63"/>
      <c r="M232" s="153">
        <v>691230.6</v>
      </c>
      <c r="N232" s="63"/>
      <c r="O232" s="152">
        <v>94.43</v>
      </c>
      <c r="P232" s="63"/>
    </row>
    <row r="233" spans="1:16" s="46" customFormat="1" x14ac:dyDescent="0.25">
      <c r="A233" s="149" t="s">
        <v>487</v>
      </c>
      <c r="B233" s="63"/>
      <c r="C233" s="149" t="s">
        <v>488</v>
      </c>
      <c r="D233" s="63"/>
      <c r="E233" s="63"/>
      <c r="F233" s="63"/>
      <c r="G233" s="63"/>
      <c r="H233" s="63"/>
      <c r="I233" s="150">
        <v>682030</v>
      </c>
      <c r="J233" s="63"/>
      <c r="K233" s="150">
        <v>682030</v>
      </c>
      <c r="L233" s="63"/>
      <c r="M233" s="150">
        <v>641230.6</v>
      </c>
      <c r="N233" s="63"/>
      <c r="O233" s="151">
        <v>94.02</v>
      </c>
      <c r="P233" s="63"/>
    </row>
    <row r="234" spans="1:16" s="46" customFormat="1" x14ac:dyDescent="0.25">
      <c r="A234" s="98" t="s">
        <v>489</v>
      </c>
      <c r="B234" s="63"/>
      <c r="C234" s="98" t="s">
        <v>490</v>
      </c>
      <c r="D234" s="63"/>
      <c r="E234" s="63"/>
      <c r="F234" s="63"/>
      <c r="G234" s="63"/>
      <c r="H234" s="63"/>
      <c r="I234" s="116" t="s">
        <v>1</v>
      </c>
      <c r="J234" s="63"/>
      <c r="K234" s="116" t="s">
        <v>1</v>
      </c>
      <c r="L234" s="63"/>
      <c r="M234" s="116">
        <v>641230.6</v>
      </c>
      <c r="N234" s="63"/>
      <c r="O234" s="117" t="s">
        <v>1</v>
      </c>
      <c r="P234" s="63"/>
    </row>
    <row r="235" spans="1:16" s="46" customFormat="1" x14ac:dyDescent="0.25">
      <c r="A235" s="149" t="s">
        <v>511</v>
      </c>
      <c r="B235" s="63"/>
      <c r="C235" s="149" t="s">
        <v>512</v>
      </c>
      <c r="D235" s="63"/>
      <c r="E235" s="63"/>
      <c r="F235" s="63"/>
      <c r="G235" s="63"/>
      <c r="H235" s="63"/>
      <c r="I235" s="150">
        <v>50000</v>
      </c>
      <c r="J235" s="63"/>
      <c r="K235" s="150">
        <v>50000</v>
      </c>
      <c r="L235" s="63"/>
      <c r="M235" s="150">
        <v>50000</v>
      </c>
      <c r="N235" s="63"/>
      <c r="O235" s="151">
        <v>100</v>
      </c>
      <c r="P235" s="63"/>
    </row>
    <row r="236" spans="1:16" s="46" customFormat="1" x14ac:dyDescent="0.25">
      <c r="A236" s="98" t="s">
        <v>513</v>
      </c>
      <c r="B236" s="63"/>
      <c r="C236" s="98" t="s">
        <v>514</v>
      </c>
      <c r="D236" s="63"/>
      <c r="E236" s="63"/>
      <c r="F236" s="63"/>
      <c r="G236" s="63"/>
      <c r="H236" s="63"/>
      <c r="I236" s="116" t="s">
        <v>1</v>
      </c>
      <c r="J236" s="63"/>
      <c r="K236" s="116" t="s">
        <v>1</v>
      </c>
      <c r="L236" s="63"/>
      <c r="M236" s="116">
        <v>50000</v>
      </c>
      <c r="N236" s="63"/>
      <c r="O236" s="117" t="s">
        <v>1</v>
      </c>
      <c r="P236" s="63"/>
    </row>
    <row r="237" spans="1:16" s="46" customFormat="1" x14ac:dyDescent="0.25">
      <c r="A237" s="156" t="s">
        <v>549</v>
      </c>
      <c r="B237" s="63"/>
      <c r="C237" s="156" t="s">
        <v>550</v>
      </c>
      <c r="D237" s="63"/>
      <c r="E237" s="63"/>
      <c r="F237" s="63"/>
      <c r="G237" s="63"/>
      <c r="H237" s="63"/>
      <c r="I237" s="157">
        <v>50000</v>
      </c>
      <c r="J237" s="63"/>
      <c r="K237" s="157">
        <v>50000</v>
      </c>
      <c r="L237" s="63"/>
      <c r="M237" s="157">
        <v>39377.46</v>
      </c>
      <c r="N237" s="63"/>
      <c r="O237" s="158">
        <v>78.75</v>
      </c>
      <c r="P237" s="63"/>
    </row>
    <row r="238" spans="1:16" s="46" customFormat="1" x14ac:dyDescent="0.25">
      <c r="A238" s="155" t="s">
        <v>491</v>
      </c>
      <c r="B238" s="63"/>
      <c r="C238" s="155" t="s">
        <v>551</v>
      </c>
      <c r="D238" s="63"/>
      <c r="E238" s="63"/>
      <c r="F238" s="63"/>
      <c r="G238" s="63"/>
      <c r="H238" s="63"/>
      <c r="I238" s="129">
        <v>50000</v>
      </c>
      <c r="J238" s="63"/>
      <c r="K238" s="129">
        <v>50000</v>
      </c>
      <c r="L238" s="63"/>
      <c r="M238" s="129">
        <v>39377.46</v>
      </c>
      <c r="N238" s="63"/>
      <c r="O238" s="123">
        <v>78.75</v>
      </c>
      <c r="P238" s="63"/>
    </row>
    <row r="239" spans="1:16" s="46" customFormat="1" x14ac:dyDescent="0.25">
      <c r="A239" s="154" t="s">
        <v>211</v>
      </c>
      <c r="B239" s="63"/>
      <c r="C239" s="63"/>
      <c r="D239" s="63"/>
      <c r="E239" s="63"/>
      <c r="F239" s="63"/>
      <c r="G239" s="63"/>
      <c r="H239" s="63"/>
      <c r="I239" s="153">
        <v>48064</v>
      </c>
      <c r="J239" s="63"/>
      <c r="K239" s="153">
        <v>48064</v>
      </c>
      <c r="L239" s="63"/>
      <c r="M239" s="153">
        <v>39377.46</v>
      </c>
      <c r="N239" s="63"/>
      <c r="O239" s="152">
        <v>81.93</v>
      </c>
      <c r="P239" s="63"/>
    </row>
    <row r="240" spans="1:16" s="46" customFormat="1" x14ac:dyDescent="0.25">
      <c r="A240" s="154" t="s">
        <v>212</v>
      </c>
      <c r="B240" s="63"/>
      <c r="C240" s="63"/>
      <c r="D240" s="63"/>
      <c r="E240" s="63"/>
      <c r="F240" s="63"/>
      <c r="G240" s="63"/>
      <c r="H240" s="63"/>
      <c r="I240" s="153">
        <v>48064</v>
      </c>
      <c r="J240" s="63"/>
      <c r="K240" s="153">
        <v>48064</v>
      </c>
      <c r="L240" s="63"/>
      <c r="M240" s="153">
        <v>39377.46</v>
      </c>
      <c r="N240" s="63"/>
      <c r="O240" s="152">
        <v>81.93</v>
      </c>
      <c r="P240" s="63"/>
    </row>
    <row r="241" spans="1:16" s="46" customFormat="1" x14ac:dyDescent="0.25">
      <c r="A241" s="149" t="s">
        <v>425</v>
      </c>
      <c r="B241" s="63"/>
      <c r="C241" s="149" t="s">
        <v>426</v>
      </c>
      <c r="D241" s="63"/>
      <c r="E241" s="63"/>
      <c r="F241" s="63"/>
      <c r="G241" s="63"/>
      <c r="H241" s="63"/>
      <c r="I241" s="150">
        <v>48064</v>
      </c>
      <c r="J241" s="63"/>
      <c r="K241" s="150">
        <v>48064</v>
      </c>
      <c r="L241" s="63"/>
      <c r="M241" s="150">
        <v>39377.46</v>
      </c>
      <c r="N241" s="63"/>
      <c r="O241" s="151">
        <v>81.93</v>
      </c>
      <c r="P241" s="63"/>
    </row>
    <row r="242" spans="1:16" s="46" customFormat="1" x14ac:dyDescent="0.25">
      <c r="A242" s="98" t="s">
        <v>431</v>
      </c>
      <c r="B242" s="63"/>
      <c r="C242" s="98" t="s">
        <v>432</v>
      </c>
      <c r="D242" s="63"/>
      <c r="E242" s="63"/>
      <c r="F242" s="63"/>
      <c r="G242" s="63"/>
      <c r="H242" s="63"/>
      <c r="I242" s="116" t="s">
        <v>1</v>
      </c>
      <c r="J242" s="63"/>
      <c r="K242" s="116" t="s">
        <v>1</v>
      </c>
      <c r="L242" s="63"/>
      <c r="M242" s="116">
        <v>75</v>
      </c>
      <c r="N242" s="63"/>
      <c r="O242" s="117" t="s">
        <v>1</v>
      </c>
      <c r="P242" s="63"/>
    </row>
    <row r="243" spans="1:16" s="46" customFormat="1" x14ac:dyDescent="0.25">
      <c r="A243" s="98" t="s">
        <v>439</v>
      </c>
      <c r="B243" s="63"/>
      <c r="C243" s="98" t="s">
        <v>426</v>
      </c>
      <c r="D243" s="63"/>
      <c r="E243" s="63"/>
      <c r="F243" s="63"/>
      <c r="G243" s="63"/>
      <c r="H243" s="63"/>
      <c r="I243" s="116" t="s">
        <v>1</v>
      </c>
      <c r="J243" s="63"/>
      <c r="K243" s="116" t="s">
        <v>1</v>
      </c>
      <c r="L243" s="63"/>
      <c r="M243" s="116">
        <v>39302.46</v>
      </c>
      <c r="N243" s="63"/>
      <c r="O243" s="117" t="s">
        <v>1</v>
      </c>
      <c r="P243" s="63"/>
    </row>
    <row r="244" spans="1:16" s="46" customFormat="1" x14ac:dyDescent="0.25">
      <c r="A244" s="154" t="s">
        <v>215</v>
      </c>
      <c r="B244" s="63"/>
      <c r="C244" s="63"/>
      <c r="D244" s="63"/>
      <c r="E244" s="63"/>
      <c r="F244" s="63"/>
      <c r="G244" s="63"/>
      <c r="H244" s="63"/>
      <c r="I244" s="153">
        <v>1936</v>
      </c>
      <c r="J244" s="63"/>
      <c r="K244" s="153">
        <v>1936</v>
      </c>
      <c r="L244" s="63"/>
      <c r="M244" s="153">
        <v>0</v>
      </c>
      <c r="N244" s="63"/>
      <c r="O244" s="152">
        <v>0</v>
      </c>
      <c r="P244" s="63"/>
    </row>
    <row r="245" spans="1:16" s="46" customFormat="1" x14ac:dyDescent="0.25">
      <c r="A245" s="154" t="s">
        <v>216</v>
      </c>
      <c r="B245" s="63"/>
      <c r="C245" s="63"/>
      <c r="D245" s="63"/>
      <c r="E245" s="63"/>
      <c r="F245" s="63"/>
      <c r="G245" s="63"/>
      <c r="H245" s="63"/>
      <c r="I245" s="153">
        <v>1936</v>
      </c>
      <c r="J245" s="63"/>
      <c r="K245" s="153">
        <v>1936</v>
      </c>
      <c r="L245" s="63"/>
      <c r="M245" s="153">
        <v>0</v>
      </c>
      <c r="N245" s="63"/>
      <c r="O245" s="152">
        <v>0</v>
      </c>
      <c r="P245" s="63"/>
    </row>
    <row r="246" spans="1:16" s="46" customFormat="1" x14ac:dyDescent="0.25">
      <c r="A246" s="149" t="s">
        <v>425</v>
      </c>
      <c r="B246" s="63"/>
      <c r="C246" s="149" t="s">
        <v>426</v>
      </c>
      <c r="D246" s="63"/>
      <c r="E246" s="63"/>
      <c r="F246" s="63"/>
      <c r="G246" s="63"/>
      <c r="H246" s="63"/>
      <c r="I246" s="150">
        <v>1936</v>
      </c>
      <c r="J246" s="63"/>
      <c r="K246" s="150">
        <v>1936</v>
      </c>
      <c r="L246" s="63"/>
      <c r="M246" s="150">
        <v>0</v>
      </c>
      <c r="N246" s="63"/>
      <c r="O246" s="151">
        <v>0</v>
      </c>
      <c r="P246" s="63"/>
    </row>
    <row r="247" spans="1:16" s="46" customFormat="1" x14ac:dyDescent="0.25">
      <c r="A247" s="156" t="s">
        <v>552</v>
      </c>
      <c r="B247" s="63"/>
      <c r="C247" s="156" t="s">
        <v>553</v>
      </c>
      <c r="D247" s="63"/>
      <c r="E247" s="63"/>
      <c r="F247" s="63"/>
      <c r="G247" s="63"/>
      <c r="H247" s="63"/>
      <c r="I247" s="157">
        <v>95430</v>
      </c>
      <c r="J247" s="63"/>
      <c r="K247" s="157">
        <v>95430</v>
      </c>
      <c r="L247" s="63"/>
      <c r="M247" s="157">
        <v>95414.12</v>
      </c>
      <c r="N247" s="63"/>
      <c r="O247" s="158">
        <v>99.98</v>
      </c>
      <c r="P247" s="63"/>
    </row>
    <row r="248" spans="1:16" s="46" customFormat="1" x14ac:dyDescent="0.25">
      <c r="A248" s="155" t="s">
        <v>491</v>
      </c>
      <c r="B248" s="63"/>
      <c r="C248" s="155" t="s">
        <v>554</v>
      </c>
      <c r="D248" s="63"/>
      <c r="E248" s="63"/>
      <c r="F248" s="63"/>
      <c r="G248" s="63"/>
      <c r="H248" s="63"/>
      <c r="I248" s="129">
        <v>95430</v>
      </c>
      <c r="J248" s="63"/>
      <c r="K248" s="129">
        <v>95430</v>
      </c>
      <c r="L248" s="63"/>
      <c r="M248" s="129">
        <v>95414.12</v>
      </c>
      <c r="N248" s="63"/>
      <c r="O248" s="123">
        <v>99.98</v>
      </c>
      <c r="P248" s="63"/>
    </row>
    <row r="249" spans="1:16" s="46" customFormat="1" x14ac:dyDescent="0.25">
      <c r="A249" s="154" t="s">
        <v>211</v>
      </c>
      <c r="B249" s="63"/>
      <c r="C249" s="63"/>
      <c r="D249" s="63"/>
      <c r="E249" s="63"/>
      <c r="F249" s="63"/>
      <c r="G249" s="63"/>
      <c r="H249" s="63"/>
      <c r="I249" s="153">
        <v>95430</v>
      </c>
      <c r="J249" s="63"/>
      <c r="K249" s="153">
        <v>95430</v>
      </c>
      <c r="L249" s="63"/>
      <c r="M249" s="153">
        <v>95414.12</v>
      </c>
      <c r="N249" s="63"/>
      <c r="O249" s="152">
        <v>99.98</v>
      </c>
      <c r="P249" s="63"/>
    </row>
    <row r="250" spans="1:16" s="46" customFormat="1" x14ac:dyDescent="0.25">
      <c r="A250" s="154" t="s">
        <v>212</v>
      </c>
      <c r="B250" s="63"/>
      <c r="C250" s="63"/>
      <c r="D250" s="63"/>
      <c r="E250" s="63"/>
      <c r="F250" s="63"/>
      <c r="G250" s="63"/>
      <c r="H250" s="63"/>
      <c r="I250" s="153">
        <v>95430</v>
      </c>
      <c r="J250" s="63"/>
      <c r="K250" s="153">
        <v>95430</v>
      </c>
      <c r="L250" s="63"/>
      <c r="M250" s="153">
        <v>95414.12</v>
      </c>
      <c r="N250" s="63"/>
      <c r="O250" s="152">
        <v>99.98</v>
      </c>
      <c r="P250" s="63"/>
    </row>
    <row r="251" spans="1:16" s="46" customFormat="1" x14ac:dyDescent="0.25">
      <c r="A251" s="149" t="s">
        <v>425</v>
      </c>
      <c r="B251" s="63"/>
      <c r="C251" s="149" t="s">
        <v>426</v>
      </c>
      <c r="D251" s="63"/>
      <c r="E251" s="63"/>
      <c r="F251" s="63"/>
      <c r="G251" s="63"/>
      <c r="H251" s="63"/>
      <c r="I251" s="150">
        <v>95430</v>
      </c>
      <c r="J251" s="63"/>
      <c r="K251" s="150">
        <v>95430</v>
      </c>
      <c r="L251" s="63"/>
      <c r="M251" s="150">
        <v>95414.12</v>
      </c>
      <c r="N251" s="63"/>
      <c r="O251" s="151">
        <v>99.98</v>
      </c>
      <c r="P251" s="63"/>
    </row>
    <row r="252" spans="1:16" s="46" customFormat="1" x14ac:dyDescent="0.25">
      <c r="A252" s="98" t="s">
        <v>431</v>
      </c>
      <c r="B252" s="63"/>
      <c r="C252" s="98" t="s">
        <v>432</v>
      </c>
      <c r="D252" s="63"/>
      <c r="E252" s="63"/>
      <c r="F252" s="63"/>
      <c r="G252" s="63"/>
      <c r="H252" s="63"/>
      <c r="I252" s="116" t="s">
        <v>1</v>
      </c>
      <c r="J252" s="63"/>
      <c r="K252" s="116" t="s">
        <v>1</v>
      </c>
      <c r="L252" s="63"/>
      <c r="M252" s="116">
        <v>4587</v>
      </c>
      <c r="N252" s="63"/>
      <c r="O252" s="117" t="s">
        <v>1</v>
      </c>
      <c r="P252" s="63"/>
    </row>
    <row r="253" spans="1:16" s="46" customFormat="1" x14ac:dyDescent="0.25">
      <c r="A253" s="98" t="s">
        <v>439</v>
      </c>
      <c r="B253" s="63"/>
      <c r="C253" s="98" t="s">
        <v>426</v>
      </c>
      <c r="D253" s="63"/>
      <c r="E253" s="63"/>
      <c r="F253" s="63"/>
      <c r="G253" s="63"/>
      <c r="H253" s="63"/>
      <c r="I253" s="116" t="s">
        <v>1</v>
      </c>
      <c r="J253" s="63"/>
      <c r="K253" s="116" t="s">
        <v>1</v>
      </c>
      <c r="L253" s="63"/>
      <c r="M253" s="116">
        <v>90827.12</v>
      </c>
      <c r="N253" s="63"/>
      <c r="O253" s="117" t="s">
        <v>1</v>
      </c>
      <c r="P253" s="63"/>
    </row>
    <row r="254" spans="1:16" s="46" customFormat="1" x14ac:dyDescent="0.25">
      <c r="A254" s="156" t="s">
        <v>555</v>
      </c>
      <c r="B254" s="63"/>
      <c r="C254" s="156" t="s">
        <v>556</v>
      </c>
      <c r="D254" s="63"/>
      <c r="E254" s="63"/>
      <c r="F254" s="63"/>
      <c r="G254" s="63"/>
      <c r="H254" s="63"/>
      <c r="I254" s="157">
        <v>3714550</v>
      </c>
      <c r="J254" s="63"/>
      <c r="K254" s="157">
        <v>3714550</v>
      </c>
      <c r="L254" s="63"/>
      <c r="M254" s="157">
        <v>2502912.1</v>
      </c>
      <c r="N254" s="63"/>
      <c r="O254" s="158">
        <v>67.38</v>
      </c>
      <c r="P254" s="63"/>
    </row>
    <row r="255" spans="1:16" s="46" customFormat="1" x14ac:dyDescent="0.25">
      <c r="A255" s="155" t="s">
        <v>491</v>
      </c>
      <c r="B255" s="63"/>
      <c r="C255" s="155" t="s">
        <v>557</v>
      </c>
      <c r="D255" s="63"/>
      <c r="E255" s="63"/>
      <c r="F255" s="63"/>
      <c r="G255" s="63"/>
      <c r="H255" s="63"/>
      <c r="I255" s="129">
        <v>3714550</v>
      </c>
      <c r="J255" s="63"/>
      <c r="K255" s="129">
        <v>3714550</v>
      </c>
      <c r="L255" s="63"/>
      <c r="M255" s="129">
        <v>2502912.1</v>
      </c>
      <c r="N255" s="63"/>
      <c r="O255" s="123">
        <v>67.38</v>
      </c>
      <c r="P255" s="63"/>
    </row>
    <row r="256" spans="1:16" s="46" customFormat="1" x14ac:dyDescent="0.25">
      <c r="A256" s="154" t="s">
        <v>217</v>
      </c>
      <c r="B256" s="63"/>
      <c r="C256" s="63"/>
      <c r="D256" s="63"/>
      <c r="E256" s="63"/>
      <c r="F256" s="63"/>
      <c r="G256" s="63"/>
      <c r="H256" s="63"/>
      <c r="I256" s="153">
        <v>3714550</v>
      </c>
      <c r="J256" s="63"/>
      <c r="K256" s="153">
        <v>3714550</v>
      </c>
      <c r="L256" s="63"/>
      <c r="M256" s="153">
        <v>2502912.1</v>
      </c>
      <c r="N256" s="63"/>
      <c r="O256" s="152">
        <v>67.38</v>
      </c>
      <c r="P256" s="63"/>
    </row>
    <row r="257" spans="1:16" s="46" customFormat="1" x14ac:dyDescent="0.25">
      <c r="A257" s="154" t="s">
        <v>218</v>
      </c>
      <c r="B257" s="63"/>
      <c r="C257" s="63"/>
      <c r="D257" s="63"/>
      <c r="E257" s="63"/>
      <c r="F257" s="63"/>
      <c r="G257" s="63"/>
      <c r="H257" s="63"/>
      <c r="I257" s="153">
        <v>3714550</v>
      </c>
      <c r="J257" s="63"/>
      <c r="K257" s="153">
        <v>3714550</v>
      </c>
      <c r="L257" s="63"/>
      <c r="M257" s="153">
        <v>2502912.1</v>
      </c>
      <c r="N257" s="63"/>
      <c r="O257" s="152">
        <v>67.38</v>
      </c>
      <c r="P257" s="63"/>
    </row>
    <row r="258" spans="1:16" s="46" customFormat="1" x14ac:dyDescent="0.25">
      <c r="A258" s="149" t="s">
        <v>458</v>
      </c>
      <c r="B258" s="63"/>
      <c r="C258" s="149" t="s">
        <v>459</v>
      </c>
      <c r="D258" s="63"/>
      <c r="E258" s="63"/>
      <c r="F258" s="63"/>
      <c r="G258" s="63"/>
      <c r="H258" s="63"/>
      <c r="I258" s="150">
        <v>2405755</v>
      </c>
      <c r="J258" s="63"/>
      <c r="K258" s="150">
        <v>2405755</v>
      </c>
      <c r="L258" s="63"/>
      <c r="M258" s="150">
        <v>1730718.97</v>
      </c>
      <c r="N258" s="63"/>
      <c r="O258" s="151">
        <v>71.94</v>
      </c>
      <c r="P258" s="63"/>
    </row>
    <row r="259" spans="1:16" s="46" customFormat="1" x14ac:dyDescent="0.25">
      <c r="A259" s="98" t="s">
        <v>460</v>
      </c>
      <c r="B259" s="63"/>
      <c r="C259" s="98" t="s">
        <v>461</v>
      </c>
      <c r="D259" s="63"/>
      <c r="E259" s="63"/>
      <c r="F259" s="63"/>
      <c r="G259" s="63"/>
      <c r="H259" s="63"/>
      <c r="I259" s="116" t="s">
        <v>1</v>
      </c>
      <c r="J259" s="63"/>
      <c r="K259" s="116" t="s">
        <v>1</v>
      </c>
      <c r="L259" s="63"/>
      <c r="M259" s="116">
        <v>1730718.97</v>
      </c>
      <c r="N259" s="63"/>
      <c r="O259" s="117" t="s">
        <v>1</v>
      </c>
      <c r="P259" s="63"/>
    </row>
    <row r="260" spans="1:16" s="46" customFormat="1" x14ac:dyDescent="0.25">
      <c r="A260" s="149" t="s">
        <v>462</v>
      </c>
      <c r="B260" s="63"/>
      <c r="C260" s="149" t="s">
        <v>463</v>
      </c>
      <c r="D260" s="63"/>
      <c r="E260" s="63"/>
      <c r="F260" s="63"/>
      <c r="G260" s="63"/>
      <c r="H260" s="63"/>
      <c r="I260" s="150">
        <v>126000</v>
      </c>
      <c r="J260" s="63"/>
      <c r="K260" s="150">
        <v>126000</v>
      </c>
      <c r="L260" s="63"/>
      <c r="M260" s="150">
        <v>103857.47</v>
      </c>
      <c r="N260" s="63"/>
      <c r="O260" s="151">
        <v>82.43</v>
      </c>
      <c r="P260" s="63"/>
    </row>
    <row r="261" spans="1:16" s="46" customFormat="1" x14ac:dyDescent="0.25">
      <c r="A261" s="98" t="s">
        <v>464</v>
      </c>
      <c r="B261" s="63"/>
      <c r="C261" s="98" t="s">
        <v>463</v>
      </c>
      <c r="D261" s="63"/>
      <c r="E261" s="63"/>
      <c r="F261" s="63"/>
      <c r="G261" s="63"/>
      <c r="H261" s="63"/>
      <c r="I261" s="116" t="s">
        <v>1</v>
      </c>
      <c r="J261" s="63"/>
      <c r="K261" s="116" t="s">
        <v>1</v>
      </c>
      <c r="L261" s="63"/>
      <c r="M261" s="116">
        <v>103857.47</v>
      </c>
      <c r="N261" s="63"/>
      <c r="O261" s="117" t="s">
        <v>1</v>
      </c>
      <c r="P261" s="63"/>
    </row>
    <row r="262" spans="1:16" s="46" customFormat="1" x14ac:dyDescent="0.25">
      <c r="A262" s="149" t="s">
        <v>465</v>
      </c>
      <c r="B262" s="63"/>
      <c r="C262" s="149" t="s">
        <v>466</v>
      </c>
      <c r="D262" s="63"/>
      <c r="E262" s="63"/>
      <c r="F262" s="63"/>
      <c r="G262" s="63"/>
      <c r="H262" s="63"/>
      <c r="I262" s="150">
        <v>516866</v>
      </c>
      <c r="J262" s="63"/>
      <c r="K262" s="150">
        <v>516866</v>
      </c>
      <c r="L262" s="63"/>
      <c r="M262" s="150">
        <v>285568.53000000003</v>
      </c>
      <c r="N262" s="63"/>
      <c r="O262" s="151">
        <v>55.25</v>
      </c>
      <c r="P262" s="63"/>
    </row>
    <row r="263" spans="1:16" s="46" customFormat="1" x14ac:dyDescent="0.25">
      <c r="A263" s="98" t="s">
        <v>467</v>
      </c>
      <c r="B263" s="63"/>
      <c r="C263" s="98" t="s">
        <v>468</v>
      </c>
      <c r="D263" s="63"/>
      <c r="E263" s="63"/>
      <c r="F263" s="63"/>
      <c r="G263" s="63"/>
      <c r="H263" s="63"/>
      <c r="I263" s="116" t="s">
        <v>1</v>
      </c>
      <c r="J263" s="63"/>
      <c r="K263" s="116" t="s">
        <v>1</v>
      </c>
      <c r="L263" s="63"/>
      <c r="M263" s="116">
        <v>285568.53000000003</v>
      </c>
      <c r="N263" s="63"/>
      <c r="O263" s="117" t="s">
        <v>1</v>
      </c>
      <c r="P263" s="63"/>
    </row>
    <row r="264" spans="1:16" s="46" customFormat="1" x14ac:dyDescent="0.25">
      <c r="A264" s="149" t="s">
        <v>389</v>
      </c>
      <c r="B264" s="63"/>
      <c r="C264" s="149" t="s">
        <v>390</v>
      </c>
      <c r="D264" s="63"/>
      <c r="E264" s="63"/>
      <c r="F264" s="63"/>
      <c r="G264" s="63"/>
      <c r="H264" s="63"/>
      <c r="I264" s="150">
        <v>159300</v>
      </c>
      <c r="J264" s="63"/>
      <c r="K264" s="150">
        <v>159300</v>
      </c>
      <c r="L264" s="63"/>
      <c r="M264" s="150">
        <v>117900</v>
      </c>
      <c r="N264" s="63"/>
      <c r="O264" s="151">
        <v>74.010000000000005</v>
      </c>
      <c r="P264" s="63"/>
    </row>
    <row r="265" spans="1:16" s="46" customFormat="1" x14ac:dyDescent="0.25">
      <c r="A265" s="98" t="s">
        <v>393</v>
      </c>
      <c r="B265" s="63"/>
      <c r="C265" s="98" t="s">
        <v>394</v>
      </c>
      <c r="D265" s="63"/>
      <c r="E265" s="63"/>
      <c r="F265" s="63"/>
      <c r="G265" s="63"/>
      <c r="H265" s="63"/>
      <c r="I265" s="116" t="s">
        <v>1</v>
      </c>
      <c r="J265" s="63"/>
      <c r="K265" s="116" t="s">
        <v>1</v>
      </c>
      <c r="L265" s="63"/>
      <c r="M265" s="116">
        <v>117900</v>
      </c>
      <c r="N265" s="63"/>
      <c r="O265" s="117" t="s">
        <v>1</v>
      </c>
      <c r="P265" s="63"/>
    </row>
    <row r="266" spans="1:16" s="46" customFormat="1" x14ac:dyDescent="0.25">
      <c r="A266" s="149" t="s">
        <v>399</v>
      </c>
      <c r="B266" s="63"/>
      <c r="C266" s="149" t="s">
        <v>400</v>
      </c>
      <c r="D266" s="63"/>
      <c r="E266" s="63"/>
      <c r="F266" s="63"/>
      <c r="G266" s="63"/>
      <c r="H266" s="63"/>
      <c r="I266" s="150">
        <v>60000</v>
      </c>
      <c r="J266" s="63"/>
      <c r="K266" s="150">
        <v>60000</v>
      </c>
      <c r="L266" s="63"/>
      <c r="M266" s="150">
        <v>43409</v>
      </c>
      <c r="N266" s="63"/>
      <c r="O266" s="151">
        <v>72.349999999999994</v>
      </c>
      <c r="P266" s="63"/>
    </row>
    <row r="267" spans="1:16" s="46" customFormat="1" x14ac:dyDescent="0.25">
      <c r="A267" s="98" t="s">
        <v>401</v>
      </c>
      <c r="B267" s="63"/>
      <c r="C267" s="98" t="s">
        <v>402</v>
      </c>
      <c r="D267" s="63"/>
      <c r="E267" s="63"/>
      <c r="F267" s="63"/>
      <c r="G267" s="63"/>
      <c r="H267" s="63"/>
      <c r="I267" s="116" t="s">
        <v>1</v>
      </c>
      <c r="J267" s="63"/>
      <c r="K267" s="116" t="s">
        <v>1</v>
      </c>
      <c r="L267" s="63"/>
      <c r="M267" s="116">
        <v>43409</v>
      </c>
      <c r="N267" s="63"/>
      <c r="O267" s="117" t="s">
        <v>1</v>
      </c>
      <c r="P267" s="63"/>
    </row>
    <row r="268" spans="1:16" s="46" customFormat="1" x14ac:dyDescent="0.25">
      <c r="A268" s="149" t="s">
        <v>411</v>
      </c>
      <c r="B268" s="63"/>
      <c r="C268" s="149" t="s">
        <v>412</v>
      </c>
      <c r="D268" s="63"/>
      <c r="E268" s="63"/>
      <c r="F268" s="63"/>
      <c r="G268" s="63"/>
      <c r="H268" s="63"/>
      <c r="I268" s="150">
        <v>323350</v>
      </c>
      <c r="J268" s="63"/>
      <c r="K268" s="150">
        <v>323350</v>
      </c>
      <c r="L268" s="63"/>
      <c r="M268" s="150">
        <v>211866.88</v>
      </c>
      <c r="N268" s="63"/>
      <c r="O268" s="151">
        <v>65.52</v>
      </c>
      <c r="P268" s="63"/>
    </row>
    <row r="269" spans="1:16" s="46" customFormat="1" x14ac:dyDescent="0.25">
      <c r="A269" s="98" t="s">
        <v>483</v>
      </c>
      <c r="B269" s="63"/>
      <c r="C269" s="98" t="s">
        <v>484</v>
      </c>
      <c r="D269" s="63"/>
      <c r="E269" s="63"/>
      <c r="F269" s="63"/>
      <c r="G269" s="63"/>
      <c r="H269" s="63"/>
      <c r="I269" s="116" t="s">
        <v>1</v>
      </c>
      <c r="J269" s="63"/>
      <c r="K269" s="116" t="s">
        <v>1</v>
      </c>
      <c r="L269" s="63"/>
      <c r="M269" s="116">
        <v>94946.880000000005</v>
      </c>
      <c r="N269" s="63"/>
      <c r="O269" s="117" t="s">
        <v>1</v>
      </c>
      <c r="P269" s="63"/>
    </row>
    <row r="270" spans="1:16" s="46" customFormat="1" x14ac:dyDescent="0.25">
      <c r="A270" s="98" t="s">
        <v>419</v>
      </c>
      <c r="B270" s="63"/>
      <c r="C270" s="98" t="s">
        <v>420</v>
      </c>
      <c r="D270" s="63"/>
      <c r="E270" s="63"/>
      <c r="F270" s="63"/>
      <c r="G270" s="63"/>
      <c r="H270" s="63"/>
      <c r="I270" s="116" t="s">
        <v>1</v>
      </c>
      <c r="J270" s="63"/>
      <c r="K270" s="116" t="s">
        <v>1</v>
      </c>
      <c r="L270" s="63"/>
      <c r="M270" s="116">
        <v>6800</v>
      </c>
      <c r="N270" s="63"/>
      <c r="O270" s="117" t="s">
        <v>1</v>
      </c>
      <c r="P270" s="63"/>
    </row>
    <row r="271" spans="1:16" s="46" customFormat="1" x14ac:dyDescent="0.25">
      <c r="A271" s="98" t="s">
        <v>521</v>
      </c>
      <c r="B271" s="63"/>
      <c r="C271" s="98" t="s">
        <v>522</v>
      </c>
      <c r="D271" s="63"/>
      <c r="E271" s="63"/>
      <c r="F271" s="63"/>
      <c r="G271" s="63"/>
      <c r="H271" s="63"/>
      <c r="I271" s="116" t="s">
        <v>1</v>
      </c>
      <c r="J271" s="63"/>
      <c r="K271" s="116" t="s">
        <v>1</v>
      </c>
      <c r="L271" s="63"/>
      <c r="M271" s="116">
        <v>110120</v>
      </c>
      <c r="N271" s="63"/>
      <c r="O271" s="117" t="s">
        <v>1</v>
      </c>
      <c r="P271" s="63"/>
    </row>
    <row r="272" spans="1:16" s="46" customFormat="1" x14ac:dyDescent="0.25">
      <c r="A272" s="149" t="s">
        <v>425</v>
      </c>
      <c r="B272" s="63"/>
      <c r="C272" s="149" t="s">
        <v>426</v>
      </c>
      <c r="D272" s="63"/>
      <c r="E272" s="63"/>
      <c r="F272" s="63"/>
      <c r="G272" s="63"/>
      <c r="H272" s="63"/>
      <c r="I272" s="150">
        <v>91279</v>
      </c>
      <c r="J272" s="63"/>
      <c r="K272" s="150">
        <v>91279</v>
      </c>
      <c r="L272" s="63"/>
      <c r="M272" s="150">
        <v>9591.25</v>
      </c>
      <c r="N272" s="63"/>
      <c r="O272" s="151">
        <v>10.51</v>
      </c>
      <c r="P272" s="63"/>
    </row>
    <row r="273" spans="1:16" s="46" customFormat="1" x14ac:dyDescent="0.25">
      <c r="A273" s="98" t="s">
        <v>439</v>
      </c>
      <c r="B273" s="63"/>
      <c r="C273" s="98" t="s">
        <v>426</v>
      </c>
      <c r="D273" s="63"/>
      <c r="E273" s="63"/>
      <c r="F273" s="63"/>
      <c r="G273" s="63"/>
      <c r="H273" s="63"/>
      <c r="I273" s="116" t="s">
        <v>1</v>
      </c>
      <c r="J273" s="63"/>
      <c r="K273" s="116" t="s">
        <v>1</v>
      </c>
      <c r="L273" s="63"/>
      <c r="M273" s="116">
        <v>9591.25</v>
      </c>
      <c r="N273" s="63"/>
      <c r="O273" s="117" t="s">
        <v>1</v>
      </c>
      <c r="P273" s="63"/>
    </row>
    <row r="274" spans="1:16" s="46" customFormat="1" x14ac:dyDescent="0.25">
      <c r="A274" s="149" t="s">
        <v>448</v>
      </c>
      <c r="B274" s="63"/>
      <c r="C274" s="149" t="s">
        <v>449</v>
      </c>
      <c r="D274" s="63"/>
      <c r="E274" s="63"/>
      <c r="F274" s="63"/>
      <c r="G274" s="63"/>
      <c r="H274" s="63"/>
      <c r="I274" s="150">
        <v>32000</v>
      </c>
      <c r="J274" s="63"/>
      <c r="K274" s="150">
        <v>32000</v>
      </c>
      <c r="L274" s="63"/>
      <c r="M274" s="150">
        <v>0</v>
      </c>
      <c r="N274" s="63"/>
      <c r="O274" s="151">
        <v>0</v>
      </c>
      <c r="P274" s="63"/>
    </row>
    <row r="275" spans="1:16" s="46" customFormat="1" x14ac:dyDescent="0.25">
      <c r="A275" s="156" t="s">
        <v>558</v>
      </c>
      <c r="B275" s="63"/>
      <c r="C275" s="156" t="s">
        <v>559</v>
      </c>
      <c r="D275" s="63"/>
      <c r="E275" s="63"/>
      <c r="F275" s="63"/>
      <c r="G275" s="63"/>
      <c r="H275" s="63"/>
      <c r="I275" s="157">
        <v>70000</v>
      </c>
      <c r="J275" s="63"/>
      <c r="K275" s="157">
        <v>70000</v>
      </c>
      <c r="L275" s="63"/>
      <c r="M275" s="157">
        <v>19288.13</v>
      </c>
      <c r="N275" s="63"/>
      <c r="O275" s="158">
        <v>27.55</v>
      </c>
      <c r="P275" s="63"/>
    </row>
    <row r="276" spans="1:16" s="46" customFormat="1" x14ac:dyDescent="0.25">
      <c r="A276" s="155" t="s">
        <v>491</v>
      </c>
      <c r="B276" s="63"/>
      <c r="C276" s="155" t="s">
        <v>560</v>
      </c>
      <c r="D276" s="63"/>
      <c r="E276" s="63"/>
      <c r="F276" s="63"/>
      <c r="G276" s="63"/>
      <c r="H276" s="63"/>
      <c r="I276" s="129">
        <v>20000</v>
      </c>
      <c r="J276" s="63"/>
      <c r="K276" s="129">
        <v>20000</v>
      </c>
      <c r="L276" s="63"/>
      <c r="M276" s="129">
        <v>19288.13</v>
      </c>
      <c r="N276" s="63"/>
      <c r="O276" s="123">
        <v>96.44</v>
      </c>
      <c r="P276" s="63"/>
    </row>
    <row r="277" spans="1:16" s="46" customFormat="1" x14ac:dyDescent="0.25">
      <c r="A277" s="154" t="s">
        <v>211</v>
      </c>
      <c r="B277" s="63"/>
      <c r="C277" s="63"/>
      <c r="D277" s="63"/>
      <c r="E277" s="63"/>
      <c r="F277" s="63"/>
      <c r="G277" s="63"/>
      <c r="H277" s="63"/>
      <c r="I277" s="153">
        <v>20000</v>
      </c>
      <c r="J277" s="63"/>
      <c r="K277" s="153">
        <v>20000</v>
      </c>
      <c r="L277" s="63"/>
      <c r="M277" s="153">
        <v>19288.13</v>
      </c>
      <c r="N277" s="63"/>
      <c r="O277" s="152">
        <v>96.44</v>
      </c>
      <c r="P277" s="63"/>
    </row>
    <row r="278" spans="1:16" s="46" customFormat="1" x14ac:dyDescent="0.25">
      <c r="A278" s="154" t="s">
        <v>212</v>
      </c>
      <c r="B278" s="63"/>
      <c r="C278" s="63"/>
      <c r="D278" s="63"/>
      <c r="E278" s="63"/>
      <c r="F278" s="63"/>
      <c r="G278" s="63"/>
      <c r="H278" s="63"/>
      <c r="I278" s="153">
        <v>20000</v>
      </c>
      <c r="J278" s="63"/>
      <c r="K278" s="153">
        <v>20000</v>
      </c>
      <c r="L278" s="63"/>
      <c r="M278" s="153">
        <v>19288.13</v>
      </c>
      <c r="N278" s="63"/>
      <c r="O278" s="152">
        <v>96.44</v>
      </c>
      <c r="P278" s="63"/>
    </row>
    <row r="279" spans="1:16" s="46" customFormat="1" x14ac:dyDescent="0.25">
      <c r="A279" s="149" t="s">
        <v>425</v>
      </c>
      <c r="B279" s="63"/>
      <c r="C279" s="149" t="s">
        <v>426</v>
      </c>
      <c r="D279" s="63"/>
      <c r="E279" s="63"/>
      <c r="F279" s="63"/>
      <c r="G279" s="63"/>
      <c r="H279" s="63"/>
      <c r="I279" s="150">
        <v>20000</v>
      </c>
      <c r="J279" s="63"/>
      <c r="K279" s="150">
        <v>20000</v>
      </c>
      <c r="L279" s="63"/>
      <c r="M279" s="150">
        <v>19288.13</v>
      </c>
      <c r="N279" s="63"/>
      <c r="O279" s="151">
        <v>96.44</v>
      </c>
      <c r="P279" s="63"/>
    </row>
    <row r="280" spans="1:16" s="46" customFormat="1" x14ac:dyDescent="0.25">
      <c r="A280" s="98" t="s">
        <v>439</v>
      </c>
      <c r="B280" s="63"/>
      <c r="C280" s="98" t="s">
        <v>426</v>
      </c>
      <c r="D280" s="63"/>
      <c r="E280" s="63"/>
      <c r="F280" s="63"/>
      <c r="G280" s="63"/>
      <c r="H280" s="63"/>
      <c r="I280" s="116" t="s">
        <v>1</v>
      </c>
      <c r="J280" s="63"/>
      <c r="K280" s="116" t="s">
        <v>1</v>
      </c>
      <c r="L280" s="63"/>
      <c r="M280" s="116">
        <v>19288.13</v>
      </c>
      <c r="N280" s="63"/>
      <c r="O280" s="117" t="s">
        <v>1</v>
      </c>
      <c r="P280" s="63"/>
    </row>
    <row r="281" spans="1:16" s="46" customFormat="1" x14ac:dyDescent="0.25">
      <c r="A281" s="155" t="s">
        <v>501</v>
      </c>
      <c r="B281" s="63"/>
      <c r="C281" s="155" t="s">
        <v>561</v>
      </c>
      <c r="D281" s="63"/>
      <c r="E281" s="63"/>
      <c r="F281" s="63"/>
      <c r="G281" s="63"/>
      <c r="H281" s="63"/>
      <c r="I281" s="129">
        <v>50000</v>
      </c>
      <c r="J281" s="63"/>
      <c r="K281" s="129">
        <v>50000</v>
      </c>
      <c r="L281" s="63"/>
      <c r="M281" s="129">
        <v>0</v>
      </c>
      <c r="N281" s="63"/>
      <c r="O281" s="123">
        <v>0</v>
      </c>
      <c r="P281" s="63"/>
    </row>
    <row r="282" spans="1:16" s="46" customFormat="1" x14ac:dyDescent="0.25">
      <c r="A282" s="154" t="s">
        <v>217</v>
      </c>
      <c r="B282" s="63"/>
      <c r="C282" s="63"/>
      <c r="D282" s="63"/>
      <c r="E282" s="63"/>
      <c r="F282" s="63"/>
      <c r="G282" s="63"/>
      <c r="H282" s="63"/>
      <c r="I282" s="153">
        <v>50000</v>
      </c>
      <c r="J282" s="63"/>
      <c r="K282" s="153">
        <v>50000</v>
      </c>
      <c r="L282" s="63"/>
      <c r="M282" s="153">
        <v>0</v>
      </c>
      <c r="N282" s="63"/>
      <c r="O282" s="152">
        <v>0</v>
      </c>
      <c r="P282" s="63"/>
    </row>
    <row r="283" spans="1:16" s="46" customFormat="1" x14ac:dyDescent="0.25">
      <c r="A283" s="154" t="s">
        <v>218</v>
      </c>
      <c r="B283" s="63"/>
      <c r="C283" s="63"/>
      <c r="D283" s="63"/>
      <c r="E283" s="63"/>
      <c r="F283" s="63"/>
      <c r="G283" s="63"/>
      <c r="H283" s="63"/>
      <c r="I283" s="153">
        <v>50000</v>
      </c>
      <c r="J283" s="63"/>
      <c r="K283" s="153">
        <v>50000</v>
      </c>
      <c r="L283" s="63"/>
      <c r="M283" s="153">
        <v>0</v>
      </c>
      <c r="N283" s="63"/>
      <c r="O283" s="152">
        <v>0</v>
      </c>
      <c r="P283" s="63"/>
    </row>
    <row r="284" spans="1:16" s="46" customFormat="1" x14ac:dyDescent="0.25">
      <c r="A284" s="149" t="s">
        <v>425</v>
      </c>
      <c r="B284" s="63"/>
      <c r="C284" s="149" t="s">
        <v>426</v>
      </c>
      <c r="D284" s="63"/>
      <c r="E284" s="63"/>
      <c r="F284" s="63"/>
      <c r="G284" s="63"/>
      <c r="H284" s="63"/>
      <c r="I284" s="150">
        <v>50000</v>
      </c>
      <c r="J284" s="63"/>
      <c r="K284" s="150">
        <v>50000</v>
      </c>
      <c r="L284" s="63"/>
      <c r="M284" s="150">
        <v>0</v>
      </c>
      <c r="N284" s="63"/>
      <c r="O284" s="151">
        <v>0</v>
      </c>
      <c r="P284" s="63"/>
    </row>
    <row r="285" spans="1:16" s="46" customFormat="1" x14ac:dyDescent="0.25">
      <c r="A285" s="156" t="s">
        <v>562</v>
      </c>
      <c r="B285" s="63"/>
      <c r="C285" s="156" t="s">
        <v>563</v>
      </c>
      <c r="D285" s="63"/>
      <c r="E285" s="63"/>
      <c r="F285" s="63"/>
      <c r="G285" s="63"/>
      <c r="H285" s="63"/>
      <c r="I285" s="157">
        <v>1443232</v>
      </c>
      <c r="J285" s="63"/>
      <c r="K285" s="157">
        <v>1443232</v>
      </c>
      <c r="L285" s="63"/>
      <c r="M285" s="157">
        <v>706413.59</v>
      </c>
      <c r="N285" s="63"/>
      <c r="O285" s="158">
        <v>48.95</v>
      </c>
      <c r="P285" s="63"/>
    </row>
    <row r="286" spans="1:16" s="46" customFormat="1" x14ac:dyDescent="0.25">
      <c r="A286" s="155" t="s">
        <v>469</v>
      </c>
      <c r="B286" s="63"/>
      <c r="C286" s="155" t="s">
        <v>564</v>
      </c>
      <c r="D286" s="63"/>
      <c r="E286" s="63"/>
      <c r="F286" s="63"/>
      <c r="G286" s="63"/>
      <c r="H286" s="63"/>
      <c r="I286" s="129">
        <v>1443232</v>
      </c>
      <c r="J286" s="63"/>
      <c r="K286" s="129">
        <v>1443232</v>
      </c>
      <c r="L286" s="63"/>
      <c r="M286" s="129">
        <v>706413.59</v>
      </c>
      <c r="N286" s="63"/>
      <c r="O286" s="123">
        <v>48.95</v>
      </c>
      <c r="P286" s="63"/>
    </row>
    <row r="287" spans="1:16" s="46" customFormat="1" x14ac:dyDescent="0.25">
      <c r="A287" s="154" t="s">
        <v>211</v>
      </c>
      <c r="B287" s="63"/>
      <c r="C287" s="63"/>
      <c r="D287" s="63"/>
      <c r="E287" s="63"/>
      <c r="F287" s="63"/>
      <c r="G287" s="63"/>
      <c r="H287" s="63"/>
      <c r="I287" s="153">
        <v>41197</v>
      </c>
      <c r="J287" s="63"/>
      <c r="K287" s="153">
        <v>41197</v>
      </c>
      <c r="L287" s="63"/>
      <c r="M287" s="153">
        <v>41196.370000000003</v>
      </c>
      <c r="N287" s="63"/>
      <c r="O287" s="152">
        <v>100</v>
      </c>
      <c r="P287" s="63"/>
    </row>
    <row r="288" spans="1:16" s="46" customFormat="1" x14ac:dyDescent="0.25">
      <c r="A288" s="154" t="s">
        <v>212</v>
      </c>
      <c r="B288" s="63"/>
      <c r="C288" s="63"/>
      <c r="D288" s="63"/>
      <c r="E288" s="63"/>
      <c r="F288" s="63"/>
      <c r="G288" s="63"/>
      <c r="H288" s="63"/>
      <c r="I288" s="153">
        <v>41197</v>
      </c>
      <c r="J288" s="63"/>
      <c r="K288" s="153">
        <v>41197</v>
      </c>
      <c r="L288" s="63"/>
      <c r="M288" s="153">
        <v>41196.370000000003</v>
      </c>
      <c r="N288" s="63"/>
      <c r="O288" s="152">
        <v>100</v>
      </c>
      <c r="P288" s="63"/>
    </row>
    <row r="289" spans="1:16" s="46" customFormat="1" x14ac:dyDescent="0.25">
      <c r="A289" s="149" t="s">
        <v>411</v>
      </c>
      <c r="B289" s="63"/>
      <c r="C289" s="149" t="s">
        <v>412</v>
      </c>
      <c r="D289" s="63"/>
      <c r="E289" s="63"/>
      <c r="F289" s="63"/>
      <c r="G289" s="63"/>
      <c r="H289" s="63"/>
      <c r="I289" s="150">
        <v>41197</v>
      </c>
      <c r="J289" s="63"/>
      <c r="K289" s="150">
        <v>41197</v>
      </c>
      <c r="L289" s="63"/>
      <c r="M289" s="150">
        <v>41196.370000000003</v>
      </c>
      <c r="N289" s="63"/>
      <c r="O289" s="151">
        <v>100</v>
      </c>
      <c r="P289" s="63"/>
    </row>
    <row r="290" spans="1:16" s="46" customFormat="1" x14ac:dyDescent="0.25">
      <c r="A290" s="98" t="s">
        <v>415</v>
      </c>
      <c r="B290" s="63"/>
      <c r="C290" s="98" t="s">
        <v>416</v>
      </c>
      <c r="D290" s="63"/>
      <c r="E290" s="63"/>
      <c r="F290" s="63"/>
      <c r="G290" s="63"/>
      <c r="H290" s="63"/>
      <c r="I290" s="116" t="s">
        <v>1</v>
      </c>
      <c r="J290" s="63"/>
      <c r="K290" s="116" t="s">
        <v>1</v>
      </c>
      <c r="L290" s="63"/>
      <c r="M290" s="116">
        <v>41196.370000000003</v>
      </c>
      <c r="N290" s="63"/>
      <c r="O290" s="117" t="s">
        <v>1</v>
      </c>
      <c r="P290" s="63"/>
    </row>
    <row r="291" spans="1:16" s="46" customFormat="1" x14ac:dyDescent="0.25">
      <c r="A291" s="154" t="s">
        <v>217</v>
      </c>
      <c r="B291" s="63"/>
      <c r="C291" s="63"/>
      <c r="D291" s="63"/>
      <c r="E291" s="63"/>
      <c r="F291" s="63"/>
      <c r="G291" s="63"/>
      <c r="H291" s="63"/>
      <c r="I291" s="153">
        <v>1402035</v>
      </c>
      <c r="J291" s="63"/>
      <c r="K291" s="153">
        <v>1402035</v>
      </c>
      <c r="L291" s="63"/>
      <c r="M291" s="153">
        <v>665217.22</v>
      </c>
      <c r="N291" s="63"/>
      <c r="O291" s="152">
        <v>47.45</v>
      </c>
      <c r="P291" s="63"/>
    </row>
    <row r="292" spans="1:16" s="46" customFormat="1" x14ac:dyDescent="0.25">
      <c r="A292" s="154" t="s">
        <v>218</v>
      </c>
      <c r="B292" s="63"/>
      <c r="C292" s="63"/>
      <c r="D292" s="63"/>
      <c r="E292" s="63"/>
      <c r="F292" s="63"/>
      <c r="G292" s="63"/>
      <c r="H292" s="63"/>
      <c r="I292" s="153">
        <v>1402035</v>
      </c>
      <c r="J292" s="63"/>
      <c r="K292" s="153">
        <v>1402035</v>
      </c>
      <c r="L292" s="63"/>
      <c r="M292" s="153">
        <v>665217.22</v>
      </c>
      <c r="N292" s="63"/>
      <c r="O292" s="152">
        <v>47.45</v>
      </c>
      <c r="P292" s="63"/>
    </row>
    <row r="293" spans="1:16" s="46" customFormat="1" x14ac:dyDescent="0.25">
      <c r="A293" s="149" t="s">
        <v>458</v>
      </c>
      <c r="B293" s="63"/>
      <c r="C293" s="149" t="s">
        <v>459</v>
      </c>
      <c r="D293" s="63"/>
      <c r="E293" s="63"/>
      <c r="F293" s="63"/>
      <c r="G293" s="63"/>
      <c r="H293" s="63"/>
      <c r="I293" s="150">
        <v>178975</v>
      </c>
      <c r="J293" s="63"/>
      <c r="K293" s="150">
        <v>178975</v>
      </c>
      <c r="L293" s="63"/>
      <c r="M293" s="150">
        <v>81731.350000000006</v>
      </c>
      <c r="N293" s="63"/>
      <c r="O293" s="151">
        <v>45.67</v>
      </c>
      <c r="P293" s="63"/>
    </row>
    <row r="294" spans="1:16" s="46" customFormat="1" x14ac:dyDescent="0.25">
      <c r="A294" s="98" t="s">
        <v>460</v>
      </c>
      <c r="B294" s="63"/>
      <c r="C294" s="98" t="s">
        <v>461</v>
      </c>
      <c r="D294" s="63"/>
      <c r="E294" s="63"/>
      <c r="F294" s="63"/>
      <c r="G294" s="63"/>
      <c r="H294" s="63"/>
      <c r="I294" s="116" t="s">
        <v>1</v>
      </c>
      <c r="J294" s="63"/>
      <c r="K294" s="116" t="s">
        <v>1</v>
      </c>
      <c r="L294" s="63"/>
      <c r="M294" s="116">
        <v>81731.350000000006</v>
      </c>
      <c r="N294" s="63"/>
      <c r="O294" s="117" t="s">
        <v>1</v>
      </c>
      <c r="P294" s="63"/>
    </row>
    <row r="295" spans="1:16" s="46" customFormat="1" x14ac:dyDescent="0.25">
      <c r="A295" s="149" t="s">
        <v>462</v>
      </c>
      <c r="B295" s="63"/>
      <c r="C295" s="149" t="s">
        <v>463</v>
      </c>
      <c r="D295" s="63"/>
      <c r="E295" s="63"/>
      <c r="F295" s="63"/>
      <c r="G295" s="63"/>
      <c r="H295" s="63"/>
      <c r="I295" s="150">
        <v>2000</v>
      </c>
      <c r="J295" s="63"/>
      <c r="K295" s="150">
        <v>2000</v>
      </c>
      <c r="L295" s="63"/>
      <c r="M295" s="150">
        <v>2000</v>
      </c>
      <c r="N295" s="63"/>
      <c r="O295" s="151">
        <v>100</v>
      </c>
      <c r="P295" s="63"/>
    </row>
    <row r="296" spans="1:16" s="46" customFormat="1" x14ac:dyDescent="0.25">
      <c r="A296" s="98" t="s">
        <v>464</v>
      </c>
      <c r="B296" s="63"/>
      <c r="C296" s="98" t="s">
        <v>463</v>
      </c>
      <c r="D296" s="63"/>
      <c r="E296" s="63"/>
      <c r="F296" s="63"/>
      <c r="G296" s="63"/>
      <c r="H296" s="63"/>
      <c r="I296" s="116" t="s">
        <v>1</v>
      </c>
      <c r="J296" s="63"/>
      <c r="K296" s="116" t="s">
        <v>1</v>
      </c>
      <c r="L296" s="63"/>
      <c r="M296" s="116">
        <v>2000</v>
      </c>
      <c r="N296" s="63"/>
      <c r="O296" s="117" t="s">
        <v>1</v>
      </c>
      <c r="P296" s="63"/>
    </row>
    <row r="297" spans="1:16" s="46" customFormat="1" x14ac:dyDescent="0.25">
      <c r="A297" s="149" t="s">
        <v>465</v>
      </c>
      <c r="B297" s="63"/>
      <c r="C297" s="149" t="s">
        <v>466</v>
      </c>
      <c r="D297" s="63"/>
      <c r="E297" s="63"/>
      <c r="F297" s="63"/>
      <c r="G297" s="63"/>
      <c r="H297" s="63"/>
      <c r="I297" s="150">
        <v>31270</v>
      </c>
      <c r="J297" s="63"/>
      <c r="K297" s="150">
        <v>31270</v>
      </c>
      <c r="L297" s="63"/>
      <c r="M297" s="150">
        <v>13485.72</v>
      </c>
      <c r="N297" s="63"/>
      <c r="O297" s="151">
        <v>43.13</v>
      </c>
      <c r="P297" s="63"/>
    </row>
    <row r="298" spans="1:16" s="46" customFormat="1" x14ac:dyDescent="0.25">
      <c r="A298" s="98" t="s">
        <v>467</v>
      </c>
      <c r="B298" s="63"/>
      <c r="C298" s="98" t="s">
        <v>468</v>
      </c>
      <c r="D298" s="63"/>
      <c r="E298" s="63"/>
      <c r="F298" s="63"/>
      <c r="G298" s="63"/>
      <c r="H298" s="63"/>
      <c r="I298" s="116" t="s">
        <v>1</v>
      </c>
      <c r="J298" s="63"/>
      <c r="K298" s="116" t="s">
        <v>1</v>
      </c>
      <c r="L298" s="63"/>
      <c r="M298" s="116">
        <v>13485.72</v>
      </c>
      <c r="N298" s="63"/>
      <c r="O298" s="117" t="s">
        <v>1</v>
      </c>
      <c r="P298" s="63"/>
    </row>
    <row r="299" spans="1:16" s="46" customFormat="1" x14ac:dyDescent="0.25">
      <c r="A299" s="149" t="s">
        <v>389</v>
      </c>
      <c r="B299" s="63"/>
      <c r="C299" s="149" t="s">
        <v>390</v>
      </c>
      <c r="D299" s="63"/>
      <c r="E299" s="63"/>
      <c r="F299" s="63"/>
      <c r="G299" s="63"/>
      <c r="H299" s="63"/>
      <c r="I299" s="150">
        <v>8546</v>
      </c>
      <c r="J299" s="63"/>
      <c r="K299" s="150">
        <v>8546</v>
      </c>
      <c r="L299" s="63"/>
      <c r="M299" s="150">
        <v>4338</v>
      </c>
      <c r="N299" s="63"/>
      <c r="O299" s="151">
        <v>50.76</v>
      </c>
      <c r="P299" s="63"/>
    </row>
    <row r="300" spans="1:16" s="46" customFormat="1" x14ac:dyDescent="0.25">
      <c r="A300" s="98" t="s">
        <v>393</v>
      </c>
      <c r="B300" s="63"/>
      <c r="C300" s="98" t="s">
        <v>394</v>
      </c>
      <c r="D300" s="63"/>
      <c r="E300" s="63"/>
      <c r="F300" s="63"/>
      <c r="G300" s="63"/>
      <c r="H300" s="63"/>
      <c r="I300" s="116" t="s">
        <v>1</v>
      </c>
      <c r="J300" s="63"/>
      <c r="K300" s="116" t="s">
        <v>1</v>
      </c>
      <c r="L300" s="63"/>
      <c r="M300" s="116">
        <v>4338</v>
      </c>
      <c r="N300" s="63"/>
      <c r="O300" s="117" t="s">
        <v>1</v>
      </c>
      <c r="P300" s="63"/>
    </row>
    <row r="301" spans="1:16" s="46" customFormat="1" x14ac:dyDescent="0.25">
      <c r="A301" s="149" t="s">
        <v>399</v>
      </c>
      <c r="B301" s="63"/>
      <c r="C301" s="149" t="s">
        <v>400</v>
      </c>
      <c r="D301" s="63"/>
      <c r="E301" s="63"/>
      <c r="F301" s="63"/>
      <c r="G301" s="63"/>
      <c r="H301" s="63"/>
      <c r="I301" s="150">
        <v>63600</v>
      </c>
      <c r="J301" s="63"/>
      <c r="K301" s="150">
        <v>63600</v>
      </c>
      <c r="L301" s="63"/>
      <c r="M301" s="150">
        <v>10194.42</v>
      </c>
      <c r="N301" s="63"/>
      <c r="O301" s="151">
        <v>16.03</v>
      </c>
      <c r="P301" s="63"/>
    </row>
    <row r="302" spans="1:16" s="46" customFormat="1" x14ac:dyDescent="0.25">
      <c r="A302" s="98" t="s">
        <v>401</v>
      </c>
      <c r="B302" s="63"/>
      <c r="C302" s="98" t="s">
        <v>402</v>
      </c>
      <c r="D302" s="63"/>
      <c r="E302" s="63"/>
      <c r="F302" s="63"/>
      <c r="G302" s="63"/>
      <c r="H302" s="63"/>
      <c r="I302" s="116" t="s">
        <v>1</v>
      </c>
      <c r="J302" s="63"/>
      <c r="K302" s="116" t="s">
        <v>1</v>
      </c>
      <c r="L302" s="63"/>
      <c r="M302" s="116">
        <v>1984.02</v>
      </c>
      <c r="N302" s="63"/>
      <c r="O302" s="117" t="s">
        <v>1</v>
      </c>
      <c r="P302" s="63"/>
    </row>
    <row r="303" spans="1:16" s="46" customFormat="1" x14ac:dyDescent="0.25">
      <c r="A303" s="98" t="s">
        <v>565</v>
      </c>
      <c r="B303" s="63"/>
      <c r="C303" s="98" t="s">
        <v>566</v>
      </c>
      <c r="D303" s="63"/>
      <c r="E303" s="63"/>
      <c r="F303" s="63"/>
      <c r="G303" s="63"/>
      <c r="H303" s="63"/>
      <c r="I303" s="116" t="s">
        <v>1</v>
      </c>
      <c r="J303" s="63"/>
      <c r="K303" s="116" t="s">
        <v>1</v>
      </c>
      <c r="L303" s="63"/>
      <c r="M303" s="116">
        <v>5061.7299999999996</v>
      </c>
      <c r="N303" s="63"/>
      <c r="O303" s="117" t="s">
        <v>1</v>
      </c>
      <c r="P303" s="63"/>
    </row>
    <row r="304" spans="1:16" s="46" customFormat="1" x14ac:dyDescent="0.25">
      <c r="A304" s="98" t="s">
        <v>403</v>
      </c>
      <c r="B304" s="63"/>
      <c r="C304" s="98" t="s">
        <v>404</v>
      </c>
      <c r="D304" s="63"/>
      <c r="E304" s="63"/>
      <c r="F304" s="63"/>
      <c r="G304" s="63"/>
      <c r="H304" s="63"/>
      <c r="I304" s="116" t="s">
        <v>1</v>
      </c>
      <c r="J304" s="63"/>
      <c r="K304" s="116" t="s">
        <v>1</v>
      </c>
      <c r="L304" s="63"/>
      <c r="M304" s="116">
        <v>2783.44</v>
      </c>
      <c r="N304" s="63"/>
      <c r="O304" s="117" t="s">
        <v>1</v>
      </c>
      <c r="P304" s="63"/>
    </row>
    <row r="305" spans="1:16" s="46" customFormat="1" x14ac:dyDescent="0.25">
      <c r="A305" s="98" t="s">
        <v>405</v>
      </c>
      <c r="B305" s="63"/>
      <c r="C305" s="98" t="s">
        <v>406</v>
      </c>
      <c r="D305" s="63"/>
      <c r="E305" s="63"/>
      <c r="F305" s="63"/>
      <c r="G305" s="63"/>
      <c r="H305" s="63"/>
      <c r="I305" s="116" t="s">
        <v>1</v>
      </c>
      <c r="J305" s="63"/>
      <c r="K305" s="116" t="s">
        <v>1</v>
      </c>
      <c r="L305" s="63"/>
      <c r="M305" s="116">
        <v>365.23</v>
      </c>
      <c r="N305" s="63"/>
      <c r="O305" s="117" t="s">
        <v>1</v>
      </c>
      <c r="P305" s="63"/>
    </row>
    <row r="306" spans="1:16" s="46" customFormat="1" x14ac:dyDescent="0.25">
      <c r="A306" s="149" t="s">
        <v>411</v>
      </c>
      <c r="B306" s="63"/>
      <c r="C306" s="149" t="s">
        <v>412</v>
      </c>
      <c r="D306" s="63"/>
      <c r="E306" s="63"/>
      <c r="F306" s="63"/>
      <c r="G306" s="63"/>
      <c r="H306" s="63"/>
      <c r="I306" s="150">
        <v>552414</v>
      </c>
      <c r="J306" s="63"/>
      <c r="K306" s="150">
        <v>552414</v>
      </c>
      <c r="L306" s="63"/>
      <c r="M306" s="150">
        <v>270009.09999999998</v>
      </c>
      <c r="N306" s="63"/>
      <c r="O306" s="151">
        <v>48.88</v>
      </c>
      <c r="P306" s="63"/>
    </row>
    <row r="307" spans="1:16" s="46" customFormat="1" x14ac:dyDescent="0.25">
      <c r="A307" s="98" t="s">
        <v>413</v>
      </c>
      <c r="B307" s="63"/>
      <c r="C307" s="98" t="s">
        <v>414</v>
      </c>
      <c r="D307" s="63"/>
      <c r="E307" s="63"/>
      <c r="F307" s="63"/>
      <c r="G307" s="63"/>
      <c r="H307" s="63"/>
      <c r="I307" s="116" t="s">
        <v>1</v>
      </c>
      <c r="J307" s="63"/>
      <c r="K307" s="116" t="s">
        <v>1</v>
      </c>
      <c r="L307" s="63"/>
      <c r="M307" s="116">
        <v>56949.06</v>
      </c>
      <c r="N307" s="63"/>
      <c r="O307" s="117" t="s">
        <v>1</v>
      </c>
      <c r="P307" s="63"/>
    </row>
    <row r="308" spans="1:16" s="46" customFormat="1" x14ac:dyDescent="0.25">
      <c r="A308" s="98" t="s">
        <v>483</v>
      </c>
      <c r="B308" s="63"/>
      <c r="C308" s="98" t="s">
        <v>484</v>
      </c>
      <c r="D308" s="63"/>
      <c r="E308" s="63"/>
      <c r="F308" s="63"/>
      <c r="G308" s="63"/>
      <c r="H308" s="63"/>
      <c r="I308" s="116" t="s">
        <v>1</v>
      </c>
      <c r="J308" s="63"/>
      <c r="K308" s="116" t="s">
        <v>1</v>
      </c>
      <c r="L308" s="63"/>
      <c r="M308" s="116">
        <v>71050</v>
      </c>
      <c r="N308" s="63"/>
      <c r="O308" s="117" t="s">
        <v>1</v>
      </c>
      <c r="P308" s="63"/>
    </row>
    <row r="309" spans="1:16" s="46" customFormat="1" x14ac:dyDescent="0.25">
      <c r="A309" s="98" t="s">
        <v>567</v>
      </c>
      <c r="B309" s="63"/>
      <c r="C309" s="98" t="s">
        <v>568</v>
      </c>
      <c r="D309" s="63"/>
      <c r="E309" s="63"/>
      <c r="F309" s="63"/>
      <c r="G309" s="63"/>
      <c r="H309" s="63"/>
      <c r="I309" s="116" t="s">
        <v>1</v>
      </c>
      <c r="J309" s="63"/>
      <c r="K309" s="116" t="s">
        <v>1</v>
      </c>
      <c r="L309" s="63"/>
      <c r="M309" s="116">
        <v>3691.01</v>
      </c>
      <c r="N309" s="63"/>
      <c r="O309" s="117" t="s">
        <v>1</v>
      </c>
      <c r="P309" s="63"/>
    </row>
    <row r="310" spans="1:16" s="46" customFormat="1" x14ac:dyDescent="0.25">
      <c r="A310" s="98" t="s">
        <v>521</v>
      </c>
      <c r="B310" s="63"/>
      <c r="C310" s="98" t="s">
        <v>522</v>
      </c>
      <c r="D310" s="63"/>
      <c r="E310" s="63"/>
      <c r="F310" s="63"/>
      <c r="G310" s="63"/>
      <c r="H310" s="63"/>
      <c r="I310" s="116" t="s">
        <v>1</v>
      </c>
      <c r="J310" s="63"/>
      <c r="K310" s="116" t="s">
        <v>1</v>
      </c>
      <c r="L310" s="63"/>
      <c r="M310" s="116">
        <v>132369.03</v>
      </c>
      <c r="N310" s="63"/>
      <c r="O310" s="117" t="s">
        <v>1</v>
      </c>
      <c r="P310" s="63"/>
    </row>
    <row r="311" spans="1:16" s="46" customFormat="1" x14ac:dyDescent="0.25">
      <c r="A311" s="98" t="s">
        <v>421</v>
      </c>
      <c r="B311" s="63"/>
      <c r="C311" s="98" t="s">
        <v>422</v>
      </c>
      <c r="D311" s="63"/>
      <c r="E311" s="63"/>
      <c r="F311" s="63"/>
      <c r="G311" s="63"/>
      <c r="H311" s="63"/>
      <c r="I311" s="116" t="s">
        <v>1</v>
      </c>
      <c r="J311" s="63"/>
      <c r="K311" s="116" t="s">
        <v>1</v>
      </c>
      <c r="L311" s="63"/>
      <c r="M311" s="116">
        <v>2800</v>
      </c>
      <c r="N311" s="63"/>
      <c r="O311" s="117" t="s">
        <v>1</v>
      </c>
      <c r="P311" s="63"/>
    </row>
    <row r="312" spans="1:16" s="46" customFormat="1" x14ac:dyDescent="0.25">
      <c r="A312" s="98" t="s">
        <v>423</v>
      </c>
      <c r="B312" s="63"/>
      <c r="C312" s="98" t="s">
        <v>424</v>
      </c>
      <c r="D312" s="63"/>
      <c r="E312" s="63"/>
      <c r="F312" s="63"/>
      <c r="G312" s="63"/>
      <c r="H312" s="63"/>
      <c r="I312" s="116" t="s">
        <v>1</v>
      </c>
      <c r="J312" s="63"/>
      <c r="K312" s="116" t="s">
        <v>1</v>
      </c>
      <c r="L312" s="63"/>
      <c r="M312" s="116">
        <v>3150</v>
      </c>
      <c r="N312" s="63"/>
      <c r="O312" s="117" t="s">
        <v>1</v>
      </c>
      <c r="P312" s="63"/>
    </row>
    <row r="313" spans="1:16" s="46" customFormat="1" x14ac:dyDescent="0.25">
      <c r="A313" s="149" t="s">
        <v>425</v>
      </c>
      <c r="B313" s="63"/>
      <c r="C313" s="149" t="s">
        <v>426</v>
      </c>
      <c r="D313" s="63"/>
      <c r="E313" s="63"/>
      <c r="F313" s="63"/>
      <c r="G313" s="63"/>
      <c r="H313" s="63"/>
      <c r="I313" s="150">
        <v>217162</v>
      </c>
      <c r="J313" s="63"/>
      <c r="K313" s="150">
        <v>217162</v>
      </c>
      <c r="L313" s="63"/>
      <c r="M313" s="150">
        <v>73508.05</v>
      </c>
      <c r="N313" s="63"/>
      <c r="O313" s="151">
        <v>33.85</v>
      </c>
      <c r="P313" s="63"/>
    </row>
    <row r="314" spans="1:16" s="46" customFormat="1" x14ac:dyDescent="0.25">
      <c r="A314" s="98" t="s">
        <v>431</v>
      </c>
      <c r="B314" s="63"/>
      <c r="C314" s="98" t="s">
        <v>432</v>
      </c>
      <c r="D314" s="63"/>
      <c r="E314" s="63"/>
      <c r="F314" s="63"/>
      <c r="G314" s="63"/>
      <c r="H314" s="63"/>
      <c r="I314" s="116" t="s">
        <v>1</v>
      </c>
      <c r="J314" s="63"/>
      <c r="K314" s="116" t="s">
        <v>1</v>
      </c>
      <c r="L314" s="63"/>
      <c r="M314" s="116">
        <v>8503.83</v>
      </c>
      <c r="N314" s="63"/>
      <c r="O314" s="117" t="s">
        <v>1</v>
      </c>
      <c r="P314" s="63"/>
    </row>
    <row r="315" spans="1:16" s="46" customFormat="1" x14ac:dyDescent="0.25">
      <c r="A315" s="98" t="s">
        <v>439</v>
      </c>
      <c r="B315" s="63"/>
      <c r="C315" s="98" t="s">
        <v>426</v>
      </c>
      <c r="D315" s="63"/>
      <c r="E315" s="63"/>
      <c r="F315" s="63"/>
      <c r="G315" s="63"/>
      <c r="H315" s="63"/>
      <c r="I315" s="116" t="s">
        <v>1</v>
      </c>
      <c r="J315" s="63"/>
      <c r="K315" s="116" t="s">
        <v>1</v>
      </c>
      <c r="L315" s="63"/>
      <c r="M315" s="116">
        <v>65004.22</v>
      </c>
      <c r="N315" s="63"/>
      <c r="O315" s="117" t="s">
        <v>1</v>
      </c>
      <c r="P315" s="63"/>
    </row>
    <row r="316" spans="1:16" s="46" customFormat="1" x14ac:dyDescent="0.25">
      <c r="A316" s="149" t="s">
        <v>475</v>
      </c>
      <c r="B316" s="63"/>
      <c r="C316" s="149" t="s">
        <v>476</v>
      </c>
      <c r="D316" s="63"/>
      <c r="E316" s="63"/>
      <c r="F316" s="63"/>
      <c r="G316" s="63"/>
      <c r="H316" s="63"/>
      <c r="I316" s="150">
        <v>39836</v>
      </c>
      <c r="J316" s="63"/>
      <c r="K316" s="150">
        <v>39836</v>
      </c>
      <c r="L316" s="63"/>
      <c r="M316" s="150">
        <v>19921.29</v>
      </c>
      <c r="N316" s="63"/>
      <c r="O316" s="151">
        <v>50.01</v>
      </c>
      <c r="P316" s="63"/>
    </row>
    <row r="317" spans="1:16" s="46" customFormat="1" x14ac:dyDescent="0.25">
      <c r="A317" s="98" t="s">
        <v>496</v>
      </c>
      <c r="B317" s="63"/>
      <c r="C317" s="98" t="s">
        <v>497</v>
      </c>
      <c r="D317" s="63"/>
      <c r="E317" s="63"/>
      <c r="F317" s="63"/>
      <c r="G317" s="63"/>
      <c r="H317" s="63"/>
      <c r="I317" s="116" t="s">
        <v>1</v>
      </c>
      <c r="J317" s="63"/>
      <c r="K317" s="116" t="s">
        <v>1</v>
      </c>
      <c r="L317" s="63"/>
      <c r="M317" s="116">
        <v>19921.29</v>
      </c>
      <c r="N317" s="63"/>
      <c r="O317" s="117" t="s">
        <v>1</v>
      </c>
      <c r="P317" s="63"/>
    </row>
    <row r="318" spans="1:16" s="46" customFormat="1" x14ac:dyDescent="0.25">
      <c r="A318" s="149" t="s">
        <v>569</v>
      </c>
      <c r="B318" s="63"/>
      <c r="C318" s="149" t="s">
        <v>570</v>
      </c>
      <c r="D318" s="63"/>
      <c r="E318" s="63"/>
      <c r="F318" s="63"/>
      <c r="G318" s="63"/>
      <c r="H318" s="63"/>
      <c r="I318" s="150">
        <v>225736</v>
      </c>
      <c r="J318" s="63"/>
      <c r="K318" s="150">
        <v>225736</v>
      </c>
      <c r="L318" s="63"/>
      <c r="M318" s="150">
        <v>112887.29</v>
      </c>
      <c r="N318" s="63"/>
      <c r="O318" s="151">
        <v>50.01</v>
      </c>
      <c r="P318" s="63"/>
    </row>
    <row r="319" spans="1:16" s="46" customFormat="1" x14ac:dyDescent="0.25">
      <c r="A319" s="98" t="s">
        <v>571</v>
      </c>
      <c r="B319" s="63"/>
      <c r="C319" s="98" t="s">
        <v>572</v>
      </c>
      <c r="D319" s="63"/>
      <c r="E319" s="63"/>
      <c r="F319" s="63"/>
      <c r="G319" s="63"/>
      <c r="H319" s="63"/>
      <c r="I319" s="116" t="s">
        <v>1</v>
      </c>
      <c r="J319" s="63"/>
      <c r="K319" s="116" t="s">
        <v>1</v>
      </c>
      <c r="L319" s="63"/>
      <c r="M319" s="116">
        <v>112887.29</v>
      </c>
      <c r="N319" s="63"/>
      <c r="O319" s="117" t="s">
        <v>1</v>
      </c>
      <c r="P319" s="63"/>
    </row>
    <row r="320" spans="1:16" s="46" customFormat="1" x14ac:dyDescent="0.25">
      <c r="A320" s="149" t="s">
        <v>448</v>
      </c>
      <c r="B320" s="63"/>
      <c r="C320" s="149" t="s">
        <v>449</v>
      </c>
      <c r="D320" s="63"/>
      <c r="E320" s="63"/>
      <c r="F320" s="63"/>
      <c r="G320" s="63"/>
      <c r="H320" s="63"/>
      <c r="I320" s="150">
        <v>82496</v>
      </c>
      <c r="J320" s="63"/>
      <c r="K320" s="150">
        <v>82496</v>
      </c>
      <c r="L320" s="63"/>
      <c r="M320" s="150">
        <v>77142</v>
      </c>
      <c r="N320" s="63"/>
      <c r="O320" s="151">
        <v>93.51</v>
      </c>
      <c r="P320" s="63"/>
    </row>
    <row r="321" spans="1:16" s="46" customFormat="1" x14ac:dyDescent="0.25">
      <c r="A321" s="98" t="s">
        <v>450</v>
      </c>
      <c r="B321" s="63"/>
      <c r="C321" s="98" t="s">
        <v>451</v>
      </c>
      <c r="D321" s="63"/>
      <c r="E321" s="63"/>
      <c r="F321" s="63"/>
      <c r="G321" s="63"/>
      <c r="H321" s="63"/>
      <c r="I321" s="116" t="s">
        <v>1</v>
      </c>
      <c r="J321" s="63"/>
      <c r="K321" s="116" t="s">
        <v>1</v>
      </c>
      <c r="L321" s="63"/>
      <c r="M321" s="116">
        <v>66064.009999999995</v>
      </c>
      <c r="N321" s="63"/>
      <c r="O321" s="117" t="s">
        <v>1</v>
      </c>
      <c r="P321" s="63"/>
    </row>
    <row r="322" spans="1:16" s="46" customFormat="1" x14ac:dyDescent="0.25">
      <c r="A322" s="98" t="s">
        <v>573</v>
      </c>
      <c r="B322" s="63"/>
      <c r="C322" s="98" t="s">
        <v>574</v>
      </c>
      <c r="D322" s="63"/>
      <c r="E322" s="63"/>
      <c r="F322" s="63"/>
      <c r="G322" s="63"/>
      <c r="H322" s="63"/>
      <c r="I322" s="116" t="s">
        <v>1</v>
      </c>
      <c r="J322" s="63"/>
      <c r="K322" s="116" t="s">
        <v>1</v>
      </c>
      <c r="L322" s="63"/>
      <c r="M322" s="116">
        <v>5156.25</v>
      </c>
      <c r="N322" s="63"/>
      <c r="O322" s="117" t="s">
        <v>1</v>
      </c>
      <c r="P322" s="63"/>
    </row>
    <row r="323" spans="1:16" s="46" customFormat="1" x14ac:dyDescent="0.25">
      <c r="A323" s="98" t="s">
        <v>575</v>
      </c>
      <c r="B323" s="63"/>
      <c r="C323" s="98" t="s">
        <v>576</v>
      </c>
      <c r="D323" s="63"/>
      <c r="E323" s="63"/>
      <c r="F323" s="63"/>
      <c r="G323" s="63"/>
      <c r="H323" s="63"/>
      <c r="I323" s="116" t="s">
        <v>1</v>
      </c>
      <c r="J323" s="63"/>
      <c r="K323" s="116" t="s">
        <v>1</v>
      </c>
      <c r="L323" s="63"/>
      <c r="M323" s="116">
        <v>5921.74</v>
      </c>
      <c r="N323" s="63"/>
      <c r="O323" s="117" t="s">
        <v>1</v>
      </c>
      <c r="P323" s="63"/>
    </row>
    <row r="324" spans="1:16" s="46" customFormat="1" x14ac:dyDescent="0.25">
      <c r="A324" s="156" t="s">
        <v>577</v>
      </c>
      <c r="B324" s="63"/>
      <c r="C324" s="156" t="s">
        <v>578</v>
      </c>
      <c r="D324" s="63"/>
      <c r="E324" s="63"/>
      <c r="F324" s="63"/>
      <c r="G324" s="63"/>
      <c r="H324" s="63"/>
      <c r="I324" s="157">
        <v>527382</v>
      </c>
      <c r="J324" s="63"/>
      <c r="K324" s="157">
        <v>527382</v>
      </c>
      <c r="L324" s="63"/>
      <c r="M324" s="157">
        <v>277620.28999999998</v>
      </c>
      <c r="N324" s="63"/>
      <c r="O324" s="158">
        <v>52.64</v>
      </c>
      <c r="P324" s="63"/>
    </row>
    <row r="325" spans="1:16" s="46" customFormat="1" x14ac:dyDescent="0.25">
      <c r="A325" s="155" t="s">
        <v>491</v>
      </c>
      <c r="B325" s="63"/>
      <c r="C325" s="155" t="s">
        <v>579</v>
      </c>
      <c r="D325" s="63"/>
      <c r="E325" s="63"/>
      <c r="F325" s="63"/>
      <c r="G325" s="63"/>
      <c r="H325" s="63"/>
      <c r="I325" s="129">
        <v>527382</v>
      </c>
      <c r="J325" s="63"/>
      <c r="K325" s="129">
        <v>527382</v>
      </c>
      <c r="L325" s="63"/>
      <c r="M325" s="129">
        <v>277620.28999999998</v>
      </c>
      <c r="N325" s="63"/>
      <c r="O325" s="123">
        <v>52.64</v>
      </c>
      <c r="P325" s="63"/>
    </row>
    <row r="326" spans="1:16" s="46" customFormat="1" x14ac:dyDescent="0.25">
      <c r="A326" s="154" t="s">
        <v>217</v>
      </c>
      <c r="B326" s="63"/>
      <c r="C326" s="63"/>
      <c r="D326" s="63"/>
      <c r="E326" s="63"/>
      <c r="F326" s="63"/>
      <c r="G326" s="63"/>
      <c r="H326" s="63"/>
      <c r="I326" s="153">
        <v>527382</v>
      </c>
      <c r="J326" s="63"/>
      <c r="K326" s="153">
        <v>527382</v>
      </c>
      <c r="L326" s="63"/>
      <c r="M326" s="153">
        <v>277620.28999999998</v>
      </c>
      <c r="N326" s="63"/>
      <c r="O326" s="152">
        <v>52.64</v>
      </c>
      <c r="P326" s="63"/>
    </row>
    <row r="327" spans="1:16" s="46" customFormat="1" x14ac:dyDescent="0.25">
      <c r="A327" s="154" t="s">
        <v>218</v>
      </c>
      <c r="B327" s="63"/>
      <c r="C327" s="63"/>
      <c r="D327" s="63"/>
      <c r="E327" s="63"/>
      <c r="F327" s="63"/>
      <c r="G327" s="63"/>
      <c r="H327" s="63"/>
      <c r="I327" s="153">
        <v>527382</v>
      </c>
      <c r="J327" s="63"/>
      <c r="K327" s="153">
        <v>527382</v>
      </c>
      <c r="L327" s="63"/>
      <c r="M327" s="153">
        <v>277620.28999999998</v>
      </c>
      <c r="N327" s="63"/>
      <c r="O327" s="152">
        <v>52.64</v>
      </c>
      <c r="P327" s="63"/>
    </row>
    <row r="328" spans="1:16" s="46" customFormat="1" x14ac:dyDescent="0.25">
      <c r="A328" s="149" t="s">
        <v>458</v>
      </c>
      <c r="B328" s="63"/>
      <c r="C328" s="149" t="s">
        <v>459</v>
      </c>
      <c r="D328" s="63"/>
      <c r="E328" s="63"/>
      <c r="F328" s="63"/>
      <c r="G328" s="63"/>
      <c r="H328" s="63"/>
      <c r="I328" s="150">
        <v>44292</v>
      </c>
      <c r="J328" s="63"/>
      <c r="K328" s="150">
        <v>44292</v>
      </c>
      <c r="L328" s="63"/>
      <c r="M328" s="150">
        <v>13876.71</v>
      </c>
      <c r="N328" s="63"/>
      <c r="O328" s="151">
        <v>31.33</v>
      </c>
      <c r="P328" s="63"/>
    </row>
    <row r="329" spans="1:16" s="46" customFormat="1" x14ac:dyDescent="0.25">
      <c r="A329" s="98" t="s">
        <v>460</v>
      </c>
      <c r="B329" s="63"/>
      <c r="C329" s="98" t="s">
        <v>461</v>
      </c>
      <c r="D329" s="63"/>
      <c r="E329" s="63"/>
      <c r="F329" s="63"/>
      <c r="G329" s="63"/>
      <c r="H329" s="63"/>
      <c r="I329" s="116" t="s">
        <v>1</v>
      </c>
      <c r="J329" s="63"/>
      <c r="K329" s="116" t="s">
        <v>1</v>
      </c>
      <c r="L329" s="63"/>
      <c r="M329" s="116">
        <v>13876.71</v>
      </c>
      <c r="N329" s="63"/>
      <c r="O329" s="117" t="s">
        <v>1</v>
      </c>
      <c r="P329" s="63"/>
    </row>
    <row r="330" spans="1:16" s="46" customFormat="1" x14ac:dyDescent="0.25">
      <c r="A330" s="149" t="s">
        <v>465</v>
      </c>
      <c r="B330" s="63"/>
      <c r="C330" s="149" t="s">
        <v>466</v>
      </c>
      <c r="D330" s="63"/>
      <c r="E330" s="63"/>
      <c r="F330" s="63"/>
      <c r="G330" s="63"/>
      <c r="H330" s="63"/>
      <c r="I330" s="150">
        <v>7308</v>
      </c>
      <c r="J330" s="63"/>
      <c r="K330" s="150">
        <v>7308</v>
      </c>
      <c r="L330" s="63"/>
      <c r="M330" s="150">
        <v>2289.69</v>
      </c>
      <c r="N330" s="63"/>
      <c r="O330" s="151">
        <v>31.33</v>
      </c>
      <c r="P330" s="63"/>
    </row>
    <row r="331" spans="1:16" s="46" customFormat="1" x14ac:dyDescent="0.25">
      <c r="A331" s="98" t="s">
        <v>467</v>
      </c>
      <c r="B331" s="63"/>
      <c r="C331" s="98" t="s">
        <v>468</v>
      </c>
      <c r="D331" s="63"/>
      <c r="E331" s="63"/>
      <c r="F331" s="63"/>
      <c r="G331" s="63"/>
      <c r="H331" s="63"/>
      <c r="I331" s="116" t="s">
        <v>1</v>
      </c>
      <c r="J331" s="63"/>
      <c r="K331" s="116" t="s">
        <v>1</v>
      </c>
      <c r="L331" s="63"/>
      <c r="M331" s="116">
        <v>2289.69</v>
      </c>
      <c r="N331" s="63"/>
      <c r="O331" s="117" t="s">
        <v>1</v>
      </c>
      <c r="P331" s="63"/>
    </row>
    <row r="332" spans="1:16" s="46" customFormat="1" x14ac:dyDescent="0.25">
      <c r="A332" s="149" t="s">
        <v>411</v>
      </c>
      <c r="B332" s="63"/>
      <c r="C332" s="149" t="s">
        <v>412</v>
      </c>
      <c r="D332" s="63"/>
      <c r="E332" s="63"/>
      <c r="F332" s="63"/>
      <c r="G332" s="63"/>
      <c r="H332" s="63"/>
      <c r="I332" s="150">
        <v>383842</v>
      </c>
      <c r="J332" s="63"/>
      <c r="K332" s="150">
        <v>383842</v>
      </c>
      <c r="L332" s="63"/>
      <c r="M332" s="150">
        <v>212400.94</v>
      </c>
      <c r="N332" s="63"/>
      <c r="O332" s="151">
        <v>55.34</v>
      </c>
      <c r="P332" s="63"/>
    </row>
    <row r="333" spans="1:16" s="46" customFormat="1" x14ac:dyDescent="0.25">
      <c r="A333" s="98" t="s">
        <v>483</v>
      </c>
      <c r="B333" s="63"/>
      <c r="C333" s="98" t="s">
        <v>484</v>
      </c>
      <c r="D333" s="63"/>
      <c r="E333" s="63"/>
      <c r="F333" s="63"/>
      <c r="G333" s="63"/>
      <c r="H333" s="63"/>
      <c r="I333" s="116" t="s">
        <v>1</v>
      </c>
      <c r="J333" s="63"/>
      <c r="K333" s="116" t="s">
        <v>1</v>
      </c>
      <c r="L333" s="63"/>
      <c r="M333" s="116">
        <v>36400</v>
      </c>
      <c r="N333" s="63"/>
      <c r="O333" s="117" t="s">
        <v>1</v>
      </c>
      <c r="P333" s="63"/>
    </row>
    <row r="334" spans="1:16" s="46" customFormat="1" x14ac:dyDescent="0.25">
      <c r="A334" s="98" t="s">
        <v>521</v>
      </c>
      <c r="B334" s="63"/>
      <c r="C334" s="98" t="s">
        <v>522</v>
      </c>
      <c r="D334" s="63"/>
      <c r="E334" s="63"/>
      <c r="F334" s="63"/>
      <c r="G334" s="63"/>
      <c r="H334" s="63"/>
      <c r="I334" s="116" t="s">
        <v>1</v>
      </c>
      <c r="J334" s="63"/>
      <c r="K334" s="116" t="s">
        <v>1</v>
      </c>
      <c r="L334" s="63"/>
      <c r="M334" s="116">
        <v>176000.94</v>
      </c>
      <c r="N334" s="63"/>
      <c r="O334" s="117" t="s">
        <v>1</v>
      </c>
      <c r="P334" s="63"/>
    </row>
    <row r="335" spans="1:16" s="46" customFormat="1" x14ac:dyDescent="0.25">
      <c r="A335" s="149" t="s">
        <v>425</v>
      </c>
      <c r="B335" s="63"/>
      <c r="C335" s="149" t="s">
        <v>426</v>
      </c>
      <c r="D335" s="63"/>
      <c r="E335" s="63"/>
      <c r="F335" s="63"/>
      <c r="G335" s="63"/>
      <c r="H335" s="63"/>
      <c r="I335" s="150">
        <v>68740</v>
      </c>
      <c r="J335" s="63"/>
      <c r="K335" s="150">
        <v>68740</v>
      </c>
      <c r="L335" s="63"/>
      <c r="M335" s="150">
        <v>26753.75</v>
      </c>
      <c r="N335" s="63"/>
      <c r="O335" s="151">
        <v>38.92</v>
      </c>
      <c r="P335" s="63"/>
    </row>
    <row r="336" spans="1:16" s="46" customFormat="1" x14ac:dyDescent="0.25">
      <c r="A336" s="98" t="s">
        <v>431</v>
      </c>
      <c r="B336" s="63"/>
      <c r="C336" s="98" t="s">
        <v>432</v>
      </c>
      <c r="D336" s="63"/>
      <c r="E336" s="63"/>
      <c r="F336" s="63"/>
      <c r="G336" s="63"/>
      <c r="H336" s="63"/>
      <c r="I336" s="116" t="s">
        <v>1</v>
      </c>
      <c r="J336" s="63"/>
      <c r="K336" s="116" t="s">
        <v>1</v>
      </c>
      <c r="L336" s="63"/>
      <c r="M336" s="116">
        <v>16503.75</v>
      </c>
      <c r="N336" s="63"/>
      <c r="O336" s="117" t="s">
        <v>1</v>
      </c>
      <c r="P336" s="63"/>
    </row>
    <row r="337" spans="1:16" s="46" customFormat="1" x14ac:dyDescent="0.25">
      <c r="A337" s="98" t="s">
        <v>439</v>
      </c>
      <c r="B337" s="63"/>
      <c r="C337" s="98" t="s">
        <v>426</v>
      </c>
      <c r="D337" s="63"/>
      <c r="E337" s="63"/>
      <c r="F337" s="63"/>
      <c r="G337" s="63"/>
      <c r="H337" s="63"/>
      <c r="I337" s="116" t="s">
        <v>1</v>
      </c>
      <c r="J337" s="63"/>
      <c r="K337" s="116" t="s">
        <v>1</v>
      </c>
      <c r="L337" s="63"/>
      <c r="M337" s="116">
        <v>10250</v>
      </c>
      <c r="N337" s="63"/>
      <c r="O337" s="117" t="s">
        <v>1</v>
      </c>
      <c r="P337" s="63"/>
    </row>
    <row r="338" spans="1:16" s="46" customFormat="1" x14ac:dyDescent="0.25">
      <c r="A338" s="149" t="s">
        <v>448</v>
      </c>
      <c r="B338" s="63"/>
      <c r="C338" s="149" t="s">
        <v>449</v>
      </c>
      <c r="D338" s="63"/>
      <c r="E338" s="63"/>
      <c r="F338" s="63"/>
      <c r="G338" s="63"/>
      <c r="H338" s="63"/>
      <c r="I338" s="150">
        <v>23200</v>
      </c>
      <c r="J338" s="63"/>
      <c r="K338" s="150">
        <v>23200</v>
      </c>
      <c r="L338" s="63"/>
      <c r="M338" s="150">
        <v>22299.200000000001</v>
      </c>
      <c r="N338" s="63"/>
      <c r="O338" s="151">
        <v>96.12</v>
      </c>
      <c r="P338" s="63"/>
    </row>
    <row r="339" spans="1:16" s="46" customFormat="1" x14ac:dyDescent="0.25">
      <c r="A339" s="98" t="s">
        <v>450</v>
      </c>
      <c r="B339" s="63"/>
      <c r="C339" s="98" t="s">
        <v>451</v>
      </c>
      <c r="D339" s="63"/>
      <c r="E339" s="63"/>
      <c r="F339" s="63"/>
      <c r="G339" s="63"/>
      <c r="H339" s="63"/>
      <c r="I339" s="116" t="s">
        <v>1</v>
      </c>
      <c r="J339" s="63"/>
      <c r="K339" s="116" t="s">
        <v>1</v>
      </c>
      <c r="L339" s="63"/>
      <c r="M339" s="116">
        <v>16699.5</v>
      </c>
      <c r="N339" s="63"/>
      <c r="O339" s="117" t="s">
        <v>1</v>
      </c>
      <c r="P339" s="63"/>
    </row>
    <row r="340" spans="1:16" s="46" customFormat="1" x14ac:dyDescent="0.25">
      <c r="A340" s="98" t="s">
        <v>452</v>
      </c>
      <c r="B340" s="63"/>
      <c r="C340" s="98" t="s">
        <v>453</v>
      </c>
      <c r="D340" s="63"/>
      <c r="E340" s="63"/>
      <c r="F340" s="63"/>
      <c r="G340" s="63"/>
      <c r="H340" s="63"/>
      <c r="I340" s="116" t="s">
        <v>1</v>
      </c>
      <c r="J340" s="63"/>
      <c r="K340" s="116" t="s">
        <v>1</v>
      </c>
      <c r="L340" s="63"/>
      <c r="M340" s="116">
        <v>5599.7</v>
      </c>
      <c r="N340" s="63"/>
      <c r="O340" s="117" t="s">
        <v>1</v>
      </c>
      <c r="P340" s="63"/>
    </row>
    <row r="341" spans="1:16" s="46" customFormat="1" x14ac:dyDescent="0.25">
      <c r="A341" s="161" t="s">
        <v>580</v>
      </c>
      <c r="B341" s="63"/>
      <c r="C341" s="63"/>
      <c r="D341" s="63"/>
      <c r="E341" s="63"/>
      <c r="F341" s="63"/>
      <c r="G341" s="63"/>
      <c r="H341" s="63"/>
      <c r="I341" s="160">
        <v>2829758</v>
      </c>
      <c r="J341" s="63"/>
      <c r="K341" s="160">
        <v>2829758</v>
      </c>
      <c r="L341" s="63"/>
      <c r="M341" s="160">
        <v>2351058.23</v>
      </c>
      <c r="N341" s="63"/>
      <c r="O341" s="166">
        <f>M341/K341</f>
        <v>0.83083367199597991</v>
      </c>
      <c r="P341" s="61"/>
    </row>
    <row r="342" spans="1:16" s="46" customFormat="1" x14ac:dyDescent="0.25">
      <c r="A342" s="154" t="s">
        <v>211</v>
      </c>
      <c r="B342" s="63"/>
      <c r="C342" s="63"/>
      <c r="D342" s="63"/>
      <c r="E342" s="63"/>
      <c r="F342" s="63"/>
      <c r="G342" s="63"/>
      <c r="H342" s="63"/>
      <c r="I342" s="153">
        <v>1945781</v>
      </c>
      <c r="J342" s="63"/>
      <c r="K342" s="153">
        <v>1945781</v>
      </c>
      <c r="L342" s="63"/>
      <c r="M342" s="153">
        <v>1920681.85</v>
      </c>
      <c r="N342" s="63"/>
      <c r="O342" s="163">
        <f>M342/K342</f>
        <v>0.98710073230235063</v>
      </c>
      <c r="P342" s="61"/>
    </row>
    <row r="343" spans="1:16" s="46" customFormat="1" x14ac:dyDescent="0.25">
      <c r="A343" s="154" t="s">
        <v>212</v>
      </c>
      <c r="B343" s="63"/>
      <c r="C343" s="63"/>
      <c r="D343" s="63"/>
      <c r="E343" s="63"/>
      <c r="F343" s="63"/>
      <c r="G343" s="63"/>
      <c r="H343" s="63"/>
      <c r="I343" s="153">
        <v>1945781</v>
      </c>
      <c r="J343" s="63"/>
      <c r="K343" s="153">
        <v>1945781</v>
      </c>
      <c r="L343" s="63"/>
      <c r="M343" s="153">
        <v>1920681.85</v>
      </c>
      <c r="N343" s="63"/>
      <c r="O343" s="163">
        <f>M343/K343</f>
        <v>0.98710073230235063</v>
      </c>
      <c r="P343" s="61"/>
    </row>
    <row r="344" spans="1:16" s="46" customFormat="1" x14ac:dyDescent="0.25">
      <c r="A344" s="154" t="s">
        <v>213</v>
      </c>
      <c r="B344" s="63"/>
      <c r="C344" s="63"/>
      <c r="D344" s="63"/>
      <c r="E344" s="63"/>
      <c r="F344" s="63"/>
      <c r="G344" s="63"/>
      <c r="H344" s="63"/>
      <c r="I344" s="153">
        <v>759203</v>
      </c>
      <c r="J344" s="63"/>
      <c r="K344" s="153">
        <v>759203</v>
      </c>
      <c r="L344" s="63"/>
      <c r="M344" s="153">
        <v>307376.38</v>
      </c>
      <c r="N344" s="63"/>
      <c r="O344" s="163">
        <f>M344/K344</f>
        <v>0.40486718308541986</v>
      </c>
      <c r="P344" s="61"/>
    </row>
    <row r="345" spans="1:16" s="46" customFormat="1" x14ac:dyDescent="0.25">
      <c r="A345" s="154" t="s">
        <v>214</v>
      </c>
      <c r="B345" s="63"/>
      <c r="C345" s="63"/>
      <c r="D345" s="63"/>
      <c r="E345" s="63"/>
      <c r="F345" s="63"/>
      <c r="G345" s="63"/>
      <c r="H345" s="63"/>
      <c r="I345" s="153">
        <v>759203</v>
      </c>
      <c r="J345" s="63"/>
      <c r="K345" s="153">
        <v>759203</v>
      </c>
      <c r="L345" s="63"/>
      <c r="M345" s="153">
        <v>307376.38</v>
      </c>
      <c r="N345" s="63"/>
      <c r="O345" s="163">
        <f>M345/K345</f>
        <v>0.40486718308541986</v>
      </c>
      <c r="P345" s="61"/>
    </row>
    <row r="346" spans="1:16" s="46" customFormat="1" x14ac:dyDescent="0.25">
      <c r="A346" s="154" t="s">
        <v>215</v>
      </c>
      <c r="B346" s="63"/>
      <c r="C346" s="63"/>
      <c r="D346" s="63"/>
      <c r="E346" s="63"/>
      <c r="F346" s="63"/>
      <c r="G346" s="63"/>
      <c r="H346" s="63"/>
      <c r="I346" s="153">
        <v>1774</v>
      </c>
      <c r="J346" s="63"/>
      <c r="K346" s="153">
        <v>1774</v>
      </c>
      <c r="L346" s="63"/>
      <c r="M346" s="153">
        <v>0</v>
      </c>
      <c r="N346" s="63"/>
      <c r="O346" s="163">
        <v>0</v>
      </c>
      <c r="P346" s="61"/>
    </row>
    <row r="347" spans="1:16" s="46" customFormat="1" x14ac:dyDescent="0.25">
      <c r="A347" s="154" t="s">
        <v>216</v>
      </c>
      <c r="B347" s="63"/>
      <c r="C347" s="63"/>
      <c r="D347" s="63"/>
      <c r="E347" s="63"/>
      <c r="F347" s="63"/>
      <c r="G347" s="63"/>
      <c r="H347" s="63"/>
      <c r="I347" s="153">
        <v>1774</v>
      </c>
      <c r="J347" s="63"/>
      <c r="K347" s="153">
        <v>1774</v>
      </c>
      <c r="L347" s="63"/>
      <c r="M347" s="153">
        <v>0</v>
      </c>
      <c r="N347" s="63"/>
      <c r="O347" s="163">
        <v>0</v>
      </c>
      <c r="P347" s="61"/>
    </row>
    <row r="348" spans="1:16" s="46" customFormat="1" x14ac:dyDescent="0.25">
      <c r="A348" s="154" t="s">
        <v>217</v>
      </c>
      <c r="B348" s="63"/>
      <c r="C348" s="63"/>
      <c r="D348" s="63"/>
      <c r="E348" s="63"/>
      <c r="F348" s="63"/>
      <c r="G348" s="63"/>
      <c r="H348" s="63"/>
      <c r="I348" s="153">
        <v>123000</v>
      </c>
      <c r="J348" s="63"/>
      <c r="K348" s="153">
        <v>123000</v>
      </c>
      <c r="L348" s="63"/>
      <c r="M348" s="153">
        <v>123000</v>
      </c>
      <c r="N348" s="63"/>
      <c r="O348" s="152">
        <v>100</v>
      </c>
      <c r="P348" s="63"/>
    </row>
    <row r="349" spans="1:16" s="46" customFormat="1" x14ac:dyDescent="0.25">
      <c r="A349" s="154" t="s">
        <v>218</v>
      </c>
      <c r="B349" s="63"/>
      <c r="C349" s="63"/>
      <c r="D349" s="63"/>
      <c r="E349" s="63"/>
      <c r="F349" s="63"/>
      <c r="G349" s="63"/>
      <c r="H349" s="63"/>
      <c r="I349" s="153">
        <v>3000</v>
      </c>
      <c r="J349" s="63"/>
      <c r="K349" s="153">
        <v>3000</v>
      </c>
      <c r="L349" s="63"/>
      <c r="M349" s="153">
        <v>3000</v>
      </c>
      <c r="N349" s="63"/>
      <c r="O349" s="152">
        <v>100</v>
      </c>
      <c r="P349" s="63"/>
    </row>
    <row r="350" spans="1:16" s="46" customFormat="1" x14ac:dyDescent="0.25">
      <c r="A350" s="154" t="s">
        <v>230</v>
      </c>
      <c r="B350" s="63"/>
      <c r="C350" s="63"/>
      <c r="D350" s="63"/>
      <c r="E350" s="63"/>
      <c r="F350" s="63"/>
      <c r="G350" s="63"/>
      <c r="H350" s="63"/>
      <c r="I350" s="153">
        <v>120000</v>
      </c>
      <c r="J350" s="63"/>
      <c r="K350" s="153">
        <v>120000</v>
      </c>
      <c r="L350" s="63"/>
      <c r="M350" s="153">
        <v>120000</v>
      </c>
      <c r="N350" s="63"/>
      <c r="O350" s="152">
        <v>100</v>
      </c>
      <c r="P350" s="63"/>
    </row>
    <row r="351" spans="1:16" s="46" customFormat="1" x14ac:dyDescent="0.25">
      <c r="A351" s="156" t="s">
        <v>581</v>
      </c>
      <c r="B351" s="63"/>
      <c r="C351" s="156" t="s">
        <v>582</v>
      </c>
      <c r="D351" s="63"/>
      <c r="E351" s="63"/>
      <c r="F351" s="63"/>
      <c r="G351" s="63"/>
      <c r="H351" s="63"/>
      <c r="I351" s="157">
        <v>934201</v>
      </c>
      <c r="J351" s="63"/>
      <c r="K351" s="157">
        <v>934201</v>
      </c>
      <c r="L351" s="63"/>
      <c r="M351" s="157">
        <v>920763.97</v>
      </c>
      <c r="N351" s="63"/>
      <c r="O351" s="158">
        <v>98.56</v>
      </c>
      <c r="P351" s="63"/>
    </row>
    <row r="352" spans="1:16" s="46" customFormat="1" x14ac:dyDescent="0.25">
      <c r="A352" s="155" t="s">
        <v>387</v>
      </c>
      <c r="B352" s="63"/>
      <c r="C352" s="155" t="s">
        <v>388</v>
      </c>
      <c r="D352" s="63"/>
      <c r="E352" s="63"/>
      <c r="F352" s="63"/>
      <c r="G352" s="63"/>
      <c r="H352" s="63"/>
      <c r="I352" s="129">
        <v>525738</v>
      </c>
      <c r="J352" s="63"/>
      <c r="K352" s="129">
        <v>525738</v>
      </c>
      <c r="L352" s="63"/>
      <c r="M352" s="129">
        <v>518761.5</v>
      </c>
      <c r="N352" s="63"/>
      <c r="O352" s="123">
        <v>98.67</v>
      </c>
      <c r="P352" s="63"/>
    </row>
    <row r="353" spans="1:16" s="46" customFormat="1" x14ac:dyDescent="0.25">
      <c r="A353" s="154" t="s">
        <v>211</v>
      </c>
      <c r="B353" s="63"/>
      <c r="C353" s="63"/>
      <c r="D353" s="63"/>
      <c r="E353" s="63"/>
      <c r="F353" s="63"/>
      <c r="G353" s="63"/>
      <c r="H353" s="63"/>
      <c r="I353" s="153">
        <v>462738</v>
      </c>
      <c r="J353" s="63"/>
      <c r="K353" s="153">
        <v>462738</v>
      </c>
      <c r="L353" s="63"/>
      <c r="M353" s="153">
        <f>M355+M357+M359+M361+M365</f>
        <v>460488.24</v>
      </c>
      <c r="N353" s="63"/>
      <c r="O353" s="163">
        <f>M353/K353</f>
        <v>0.99513815593273081</v>
      </c>
      <c r="P353" s="61"/>
    </row>
    <row r="354" spans="1:16" s="46" customFormat="1" x14ac:dyDescent="0.25">
      <c r="A354" s="154" t="s">
        <v>212</v>
      </c>
      <c r="B354" s="63"/>
      <c r="C354" s="63"/>
      <c r="D354" s="63"/>
      <c r="E354" s="63"/>
      <c r="F354" s="63"/>
      <c r="G354" s="63"/>
      <c r="H354" s="63"/>
      <c r="I354" s="153">
        <v>462738</v>
      </c>
      <c r="J354" s="63"/>
      <c r="K354" s="153">
        <v>462738</v>
      </c>
      <c r="L354" s="63"/>
      <c r="M354" s="153">
        <f>M355+M357+M359+M361+M365</f>
        <v>460488.24</v>
      </c>
      <c r="N354" s="63"/>
      <c r="O354" s="163">
        <f>M354/K354</f>
        <v>0.99513815593273081</v>
      </c>
      <c r="P354" s="61"/>
    </row>
    <row r="355" spans="1:16" s="46" customFormat="1" x14ac:dyDescent="0.25">
      <c r="A355" s="149" t="s">
        <v>458</v>
      </c>
      <c r="B355" s="63"/>
      <c r="C355" s="149" t="s">
        <v>459</v>
      </c>
      <c r="D355" s="63"/>
      <c r="E355" s="63"/>
      <c r="F355" s="63"/>
      <c r="G355" s="63"/>
      <c r="H355" s="63"/>
      <c r="I355" s="150">
        <v>322000</v>
      </c>
      <c r="J355" s="63"/>
      <c r="K355" s="150">
        <v>322000</v>
      </c>
      <c r="L355" s="63"/>
      <c r="M355" s="150">
        <v>321660.5</v>
      </c>
      <c r="N355" s="63"/>
      <c r="O355" s="120">
        <f>M355/K355</f>
        <v>0.99894565217391307</v>
      </c>
      <c r="P355" s="61"/>
    </row>
    <row r="356" spans="1:16" s="46" customFormat="1" x14ac:dyDescent="0.25">
      <c r="A356" s="98" t="s">
        <v>460</v>
      </c>
      <c r="B356" s="63"/>
      <c r="C356" s="98" t="s">
        <v>461</v>
      </c>
      <c r="D356" s="63"/>
      <c r="E356" s="63"/>
      <c r="F356" s="63"/>
      <c r="G356" s="63"/>
      <c r="H356" s="63"/>
      <c r="I356" s="116" t="s">
        <v>1</v>
      </c>
      <c r="J356" s="63"/>
      <c r="K356" s="116" t="s">
        <v>1</v>
      </c>
      <c r="L356" s="63"/>
      <c r="M356" s="116">
        <v>321660.5</v>
      </c>
      <c r="N356" s="63"/>
      <c r="O356" s="117" t="s">
        <v>1</v>
      </c>
      <c r="P356" s="63"/>
    </row>
    <row r="357" spans="1:16" s="46" customFormat="1" x14ac:dyDescent="0.25">
      <c r="A357" s="149" t="s">
        <v>462</v>
      </c>
      <c r="B357" s="63"/>
      <c r="C357" s="149" t="s">
        <v>463</v>
      </c>
      <c r="D357" s="63"/>
      <c r="E357" s="63"/>
      <c r="F357" s="63"/>
      <c r="G357" s="63"/>
      <c r="H357" s="63"/>
      <c r="I357" s="150">
        <v>35500</v>
      </c>
      <c r="J357" s="63"/>
      <c r="K357" s="150">
        <v>35500</v>
      </c>
      <c r="L357" s="63"/>
      <c r="M357" s="150">
        <v>34262.879999999997</v>
      </c>
      <c r="N357" s="63"/>
      <c r="O357" s="151">
        <v>96.52</v>
      </c>
      <c r="P357" s="63"/>
    </row>
    <row r="358" spans="1:16" s="46" customFormat="1" x14ac:dyDescent="0.25">
      <c r="A358" s="98" t="s">
        <v>464</v>
      </c>
      <c r="B358" s="63"/>
      <c r="C358" s="98" t="s">
        <v>463</v>
      </c>
      <c r="D358" s="63"/>
      <c r="E358" s="63"/>
      <c r="F358" s="63"/>
      <c r="G358" s="63"/>
      <c r="H358" s="63"/>
      <c r="I358" s="116" t="s">
        <v>1</v>
      </c>
      <c r="J358" s="63"/>
      <c r="K358" s="116" t="s">
        <v>1</v>
      </c>
      <c r="L358" s="63"/>
      <c r="M358" s="116">
        <v>34262.879999999997</v>
      </c>
      <c r="N358" s="63"/>
      <c r="O358" s="117" t="s">
        <v>1</v>
      </c>
      <c r="P358" s="63"/>
    </row>
    <row r="359" spans="1:16" s="46" customFormat="1" x14ac:dyDescent="0.25">
      <c r="A359" s="149" t="s">
        <v>465</v>
      </c>
      <c r="B359" s="63"/>
      <c r="C359" s="149" t="s">
        <v>466</v>
      </c>
      <c r="D359" s="63"/>
      <c r="E359" s="63"/>
      <c r="F359" s="63"/>
      <c r="G359" s="63"/>
      <c r="H359" s="63"/>
      <c r="I359" s="150">
        <v>53238</v>
      </c>
      <c r="J359" s="63"/>
      <c r="K359" s="150">
        <v>53238</v>
      </c>
      <c r="L359" s="63"/>
      <c r="M359" s="150">
        <v>53032.51</v>
      </c>
      <c r="N359" s="63"/>
      <c r="O359" s="151">
        <v>99.61</v>
      </c>
      <c r="P359" s="63"/>
    </row>
    <row r="360" spans="1:16" s="46" customFormat="1" x14ac:dyDescent="0.25">
      <c r="A360" s="98" t="s">
        <v>467</v>
      </c>
      <c r="B360" s="63"/>
      <c r="C360" s="98" t="s">
        <v>468</v>
      </c>
      <c r="D360" s="63"/>
      <c r="E360" s="63"/>
      <c r="F360" s="63"/>
      <c r="G360" s="63"/>
      <c r="H360" s="63"/>
      <c r="I360" s="116" t="s">
        <v>1</v>
      </c>
      <c r="J360" s="63"/>
      <c r="K360" s="116" t="s">
        <v>1</v>
      </c>
      <c r="L360" s="63"/>
      <c r="M360" s="116">
        <v>53032.51</v>
      </c>
      <c r="N360" s="63"/>
      <c r="O360" s="117" t="s">
        <v>1</v>
      </c>
      <c r="P360" s="63"/>
    </row>
    <row r="361" spans="1:16" s="46" customFormat="1" x14ac:dyDescent="0.25">
      <c r="A361" s="149" t="s">
        <v>389</v>
      </c>
      <c r="B361" s="63"/>
      <c r="C361" s="149" t="s">
        <v>390</v>
      </c>
      <c r="D361" s="63"/>
      <c r="E361" s="63"/>
      <c r="F361" s="63"/>
      <c r="G361" s="63"/>
      <c r="H361" s="63"/>
      <c r="I361" s="150">
        <v>22000</v>
      </c>
      <c r="J361" s="63"/>
      <c r="K361" s="150">
        <v>22000</v>
      </c>
      <c r="L361" s="63"/>
      <c r="M361" s="150">
        <v>21968</v>
      </c>
      <c r="N361" s="63"/>
      <c r="O361" s="162">
        <f>M361/K361</f>
        <v>0.99854545454545451</v>
      </c>
      <c r="P361" s="61"/>
    </row>
    <row r="362" spans="1:16" s="46" customFormat="1" x14ac:dyDescent="0.25">
      <c r="A362" s="98" t="s">
        <v>391</v>
      </c>
      <c r="B362" s="63"/>
      <c r="C362" s="98" t="s">
        <v>392</v>
      </c>
      <c r="D362" s="63"/>
      <c r="E362" s="63"/>
      <c r="F362" s="63"/>
      <c r="G362" s="63"/>
      <c r="H362" s="63"/>
      <c r="I362" s="116" t="s">
        <v>1</v>
      </c>
      <c r="J362" s="63"/>
      <c r="K362" s="116" t="s">
        <v>1</v>
      </c>
      <c r="L362" s="63"/>
      <c r="M362" s="116">
        <v>1100</v>
      </c>
      <c r="N362" s="63"/>
      <c r="O362" s="117" t="s">
        <v>1</v>
      </c>
      <c r="P362" s="63"/>
    </row>
    <row r="363" spans="1:16" s="46" customFormat="1" x14ac:dyDescent="0.25">
      <c r="A363" s="98" t="s">
        <v>393</v>
      </c>
      <c r="B363" s="63"/>
      <c r="C363" s="98" t="s">
        <v>394</v>
      </c>
      <c r="D363" s="63"/>
      <c r="E363" s="63"/>
      <c r="F363" s="63"/>
      <c r="G363" s="63"/>
      <c r="H363" s="63"/>
      <c r="I363" s="116" t="s">
        <v>1</v>
      </c>
      <c r="J363" s="63"/>
      <c r="K363" s="116" t="s">
        <v>1</v>
      </c>
      <c r="L363" s="63"/>
      <c r="M363" s="116">
        <v>19800</v>
      </c>
      <c r="N363" s="63"/>
      <c r="O363" s="117" t="s">
        <v>1</v>
      </c>
      <c r="P363" s="63"/>
    </row>
    <row r="364" spans="1:16" s="46" customFormat="1" x14ac:dyDescent="0.25">
      <c r="A364" s="98" t="s">
        <v>397</v>
      </c>
      <c r="B364" s="63"/>
      <c r="C364" s="98" t="s">
        <v>398</v>
      </c>
      <c r="D364" s="63"/>
      <c r="E364" s="63"/>
      <c r="F364" s="63"/>
      <c r="G364" s="63"/>
      <c r="H364" s="63"/>
      <c r="I364" s="116" t="s">
        <v>1</v>
      </c>
      <c r="J364" s="63"/>
      <c r="K364" s="116" t="s">
        <v>1</v>
      </c>
      <c r="L364" s="63"/>
      <c r="M364" s="116">
        <v>1068</v>
      </c>
      <c r="N364" s="63"/>
      <c r="O364" s="117" t="s">
        <v>1</v>
      </c>
      <c r="P364" s="63"/>
    </row>
    <row r="365" spans="1:16" s="46" customFormat="1" x14ac:dyDescent="0.25">
      <c r="A365" s="149" t="s">
        <v>399</v>
      </c>
      <c r="B365" s="63"/>
      <c r="C365" s="149" t="s">
        <v>400</v>
      </c>
      <c r="D365" s="63"/>
      <c r="E365" s="63"/>
      <c r="F365" s="63"/>
      <c r="G365" s="63"/>
      <c r="H365" s="63"/>
      <c r="I365" s="150">
        <v>30000</v>
      </c>
      <c r="J365" s="63"/>
      <c r="K365" s="150">
        <v>30000</v>
      </c>
      <c r="L365" s="63"/>
      <c r="M365" s="150">
        <v>29564.35</v>
      </c>
      <c r="N365" s="63"/>
      <c r="O365" s="151">
        <v>98.55</v>
      </c>
      <c r="P365" s="63"/>
    </row>
    <row r="366" spans="1:16" s="46" customFormat="1" x14ac:dyDescent="0.25">
      <c r="A366" s="98" t="s">
        <v>401</v>
      </c>
      <c r="B366" s="63"/>
      <c r="C366" s="98" t="s">
        <v>402</v>
      </c>
      <c r="D366" s="63"/>
      <c r="E366" s="63"/>
      <c r="F366" s="63"/>
      <c r="G366" s="63"/>
      <c r="H366" s="63"/>
      <c r="I366" s="116" t="s">
        <v>1</v>
      </c>
      <c r="J366" s="63"/>
      <c r="K366" s="116" t="s">
        <v>1</v>
      </c>
      <c r="L366" s="63"/>
      <c r="M366" s="116">
        <v>14611.68</v>
      </c>
      <c r="N366" s="63"/>
      <c r="O366" s="117" t="s">
        <v>1</v>
      </c>
      <c r="P366" s="63"/>
    </row>
    <row r="367" spans="1:16" s="46" customFormat="1" x14ac:dyDescent="0.25">
      <c r="A367" s="98" t="s">
        <v>403</v>
      </c>
      <c r="B367" s="63"/>
      <c r="C367" s="98" t="s">
        <v>404</v>
      </c>
      <c r="D367" s="63"/>
      <c r="E367" s="63"/>
      <c r="F367" s="63"/>
      <c r="G367" s="63"/>
      <c r="H367" s="63"/>
      <c r="I367" s="116" t="s">
        <v>1</v>
      </c>
      <c r="J367" s="63"/>
      <c r="K367" s="116" t="s">
        <v>1</v>
      </c>
      <c r="L367" s="63"/>
      <c r="M367" s="116">
        <v>12953.07</v>
      </c>
      <c r="N367" s="63"/>
      <c r="O367" s="117" t="s">
        <v>1</v>
      </c>
      <c r="P367" s="63"/>
    </row>
    <row r="368" spans="1:16" s="46" customFormat="1" x14ac:dyDescent="0.25">
      <c r="A368" s="98" t="s">
        <v>405</v>
      </c>
      <c r="B368" s="63"/>
      <c r="C368" s="98" t="s">
        <v>406</v>
      </c>
      <c r="D368" s="63"/>
      <c r="E368" s="63"/>
      <c r="F368" s="63"/>
      <c r="G368" s="63"/>
      <c r="H368" s="63"/>
      <c r="I368" s="116" t="s">
        <v>1</v>
      </c>
      <c r="J368" s="63"/>
      <c r="K368" s="116" t="s">
        <v>1</v>
      </c>
      <c r="L368" s="63"/>
      <c r="M368" s="116">
        <v>1699.7</v>
      </c>
      <c r="N368" s="63"/>
      <c r="O368" s="117" t="s">
        <v>1</v>
      </c>
      <c r="P368" s="63"/>
    </row>
    <row r="369" spans="1:16" s="46" customFormat="1" x14ac:dyDescent="0.25">
      <c r="A369" s="98" t="s">
        <v>407</v>
      </c>
      <c r="B369" s="63"/>
      <c r="C369" s="98" t="s">
        <v>408</v>
      </c>
      <c r="D369" s="63"/>
      <c r="E369" s="63"/>
      <c r="F369" s="63"/>
      <c r="G369" s="63"/>
      <c r="H369" s="63"/>
      <c r="I369" s="116" t="s">
        <v>1</v>
      </c>
      <c r="J369" s="63"/>
      <c r="K369" s="116" t="s">
        <v>1</v>
      </c>
      <c r="L369" s="63"/>
      <c r="M369" s="116">
        <v>299.89999999999998</v>
      </c>
      <c r="N369" s="63"/>
      <c r="O369" s="117" t="s">
        <v>1</v>
      </c>
      <c r="P369" s="63"/>
    </row>
    <row r="370" spans="1:16" s="46" customFormat="1" x14ac:dyDescent="0.25">
      <c r="A370" s="154" t="s">
        <v>213</v>
      </c>
      <c r="B370" s="63"/>
      <c r="C370" s="63"/>
      <c r="D370" s="63"/>
      <c r="E370" s="63"/>
      <c r="F370" s="63"/>
      <c r="G370" s="63"/>
      <c r="H370" s="63"/>
      <c r="I370" s="153">
        <v>63000</v>
      </c>
      <c r="J370" s="63"/>
      <c r="K370" s="153">
        <v>63000</v>
      </c>
      <c r="L370" s="63"/>
      <c r="M370" s="153">
        <f>M372+M375</f>
        <v>58273.26</v>
      </c>
      <c r="N370" s="63"/>
      <c r="O370" s="152">
        <v>92.5</v>
      </c>
      <c r="P370" s="63"/>
    </row>
    <row r="371" spans="1:16" s="46" customFormat="1" x14ac:dyDescent="0.25">
      <c r="A371" s="154" t="s">
        <v>214</v>
      </c>
      <c r="B371" s="63"/>
      <c r="C371" s="63"/>
      <c r="D371" s="63"/>
      <c r="E371" s="63"/>
      <c r="F371" s="63"/>
      <c r="G371" s="63"/>
      <c r="H371" s="63"/>
      <c r="I371" s="153">
        <v>63000</v>
      </c>
      <c r="J371" s="63"/>
      <c r="K371" s="153">
        <v>63000</v>
      </c>
      <c r="L371" s="63"/>
      <c r="M371" s="153">
        <v>58273.26</v>
      </c>
      <c r="N371" s="63"/>
      <c r="O371" s="152">
        <v>92.5</v>
      </c>
      <c r="P371" s="63"/>
    </row>
    <row r="372" spans="1:16" s="46" customFormat="1" x14ac:dyDescent="0.25">
      <c r="A372" s="149" t="s">
        <v>389</v>
      </c>
      <c r="B372" s="63"/>
      <c r="C372" s="149" t="s">
        <v>390</v>
      </c>
      <c r="D372" s="63"/>
      <c r="E372" s="63"/>
      <c r="F372" s="63"/>
      <c r="G372" s="63"/>
      <c r="H372" s="63"/>
      <c r="I372" s="150">
        <v>8000</v>
      </c>
      <c r="J372" s="63"/>
      <c r="K372" s="150">
        <v>8000</v>
      </c>
      <c r="L372" s="63"/>
      <c r="M372" s="150">
        <f>M373+M374</f>
        <v>6521.36</v>
      </c>
      <c r="N372" s="63"/>
      <c r="O372" s="162">
        <f>M372/K372</f>
        <v>0.81516999999999995</v>
      </c>
      <c r="P372" s="61"/>
    </row>
    <row r="373" spans="1:16" s="46" customFormat="1" x14ac:dyDescent="0.25">
      <c r="A373" s="98" t="s">
        <v>391</v>
      </c>
      <c r="B373" s="63"/>
      <c r="C373" s="98" t="s">
        <v>392</v>
      </c>
      <c r="D373" s="63"/>
      <c r="E373" s="63"/>
      <c r="F373" s="63"/>
      <c r="G373" s="63"/>
      <c r="H373" s="63"/>
      <c r="I373" s="116" t="s">
        <v>1</v>
      </c>
      <c r="J373" s="63"/>
      <c r="K373" s="116" t="s">
        <v>1</v>
      </c>
      <c r="L373" s="63"/>
      <c r="M373" s="116">
        <v>4721.3599999999997</v>
      </c>
      <c r="N373" s="63"/>
      <c r="O373" s="117" t="s">
        <v>1</v>
      </c>
      <c r="P373" s="63"/>
    </row>
    <row r="374" spans="1:16" s="46" customFormat="1" x14ac:dyDescent="0.25">
      <c r="A374" s="98" t="s">
        <v>393</v>
      </c>
      <c r="B374" s="63"/>
      <c r="C374" s="98" t="s">
        <v>394</v>
      </c>
      <c r="D374" s="63"/>
      <c r="E374" s="63"/>
      <c r="F374" s="63"/>
      <c r="G374" s="63"/>
      <c r="H374" s="63"/>
      <c r="I374" s="116" t="s">
        <v>1</v>
      </c>
      <c r="J374" s="63"/>
      <c r="K374" s="116" t="s">
        <v>1</v>
      </c>
      <c r="L374" s="63"/>
      <c r="M374" s="116">
        <v>1800</v>
      </c>
      <c r="N374" s="63"/>
      <c r="O374" s="117" t="s">
        <v>1</v>
      </c>
      <c r="P374" s="63"/>
    </row>
    <row r="375" spans="1:16" s="46" customFormat="1" x14ac:dyDescent="0.25">
      <c r="A375" s="149" t="s">
        <v>425</v>
      </c>
      <c r="B375" s="63"/>
      <c r="C375" s="149" t="s">
        <v>426</v>
      </c>
      <c r="D375" s="63"/>
      <c r="E375" s="63"/>
      <c r="F375" s="63"/>
      <c r="G375" s="63"/>
      <c r="H375" s="63"/>
      <c r="I375" s="150">
        <v>55000</v>
      </c>
      <c r="J375" s="63"/>
      <c r="K375" s="150">
        <v>55000</v>
      </c>
      <c r="L375" s="63"/>
      <c r="M375" s="150">
        <v>51751.9</v>
      </c>
      <c r="N375" s="63"/>
      <c r="O375" s="162">
        <f>M375/K375</f>
        <v>0.94094363636363643</v>
      </c>
      <c r="P375" s="61"/>
    </row>
    <row r="376" spans="1:16" s="46" customFormat="1" x14ac:dyDescent="0.25">
      <c r="A376" s="98" t="s">
        <v>439</v>
      </c>
      <c r="B376" s="63"/>
      <c r="C376" s="98" t="s">
        <v>426</v>
      </c>
      <c r="D376" s="63"/>
      <c r="E376" s="63"/>
      <c r="F376" s="63"/>
      <c r="G376" s="63"/>
      <c r="H376" s="63"/>
      <c r="I376" s="116" t="s">
        <v>1</v>
      </c>
      <c r="J376" s="63"/>
      <c r="K376" s="116" t="s">
        <v>1</v>
      </c>
      <c r="L376" s="63"/>
      <c r="M376" s="116">
        <v>51751.9</v>
      </c>
      <c r="N376" s="63"/>
      <c r="O376" s="117" t="s">
        <v>1</v>
      </c>
      <c r="P376" s="63"/>
    </row>
    <row r="377" spans="1:16" s="46" customFormat="1" x14ac:dyDescent="0.25">
      <c r="A377" s="155" t="s">
        <v>583</v>
      </c>
      <c r="B377" s="63"/>
      <c r="C377" s="155" t="s">
        <v>584</v>
      </c>
      <c r="D377" s="63"/>
      <c r="E377" s="63"/>
      <c r="F377" s="63"/>
      <c r="G377" s="63"/>
      <c r="H377" s="63"/>
      <c r="I377" s="129">
        <v>310463</v>
      </c>
      <c r="J377" s="63"/>
      <c r="K377" s="129">
        <v>310463</v>
      </c>
      <c r="L377" s="63"/>
      <c r="M377" s="129">
        <v>309827.28000000003</v>
      </c>
      <c r="N377" s="63"/>
      <c r="O377" s="123">
        <v>99.8</v>
      </c>
      <c r="P377" s="63"/>
    </row>
    <row r="378" spans="1:16" s="46" customFormat="1" x14ac:dyDescent="0.25">
      <c r="A378" s="154" t="s">
        <v>211</v>
      </c>
      <c r="B378" s="63"/>
      <c r="C378" s="63"/>
      <c r="D378" s="63"/>
      <c r="E378" s="63"/>
      <c r="F378" s="63"/>
      <c r="G378" s="63"/>
      <c r="H378" s="63"/>
      <c r="I378" s="153">
        <v>190463</v>
      </c>
      <c r="J378" s="63"/>
      <c r="K378" s="153">
        <v>190463</v>
      </c>
      <c r="L378" s="63"/>
      <c r="M378" s="153">
        <v>189827.28</v>
      </c>
      <c r="N378" s="63"/>
      <c r="O378" s="152">
        <v>99.67</v>
      </c>
      <c r="P378" s="63"/>
    </row>
    <row r="379" spans="1:16" s="46" customFormat="1" x14ac:dyDescent="0.25">
      <c r="A379" s="154" t="s">
        <v>212</v>
      </c>
      <c r="B379" s="63"/>
      <c r="C379" s="63"/>
      <c r="D379" s="63"/>
      <c r="E379" s="63"/>
      <c r="F379" s="63"/>
      <c r="G379" s="63"/>
      <c r="H379" s="63"/>
      <c r="I379" s="153">
        <v>190463</v>
      </c>
      <c r="J379" s="63"/>
      <c r="K379" s="153">
        <v>190463</v>
      </c>
      <c r="L379" s="63"/>
      <c r="M379" s="153">
        <v>189827.28</v>
      </c>
      <c r="N379" s="63"/>
      <c r="O379" s="152">
        <v>99.67</v>
      </c>
      <c r="P379" s="63"/>
    </row>
    <row r="380" spans="1:16" s="46" customFormat="1" x14ac:dyDescent="0.25">
      <c r="A380" s="149" t="s">
        <v>411</v>
      </c>
      <c r="B380" s="63"/>
      <c r="C380" s="149" t="s">
        <v>412</v>
      </c>
      <c r="D380" s="63"/>
      <c r="E380" s="63"/>
      <c r="F380" s="63"/>
      <c r="G380" s="63"/>
      <c r="H380" s="63"/>
      <c r="I380" s="150">
        <v>110463</v>
      </c>
      <c r="J380" s="63"/>
      <c r="K380" s="150">
        <v>110463</v>
      </c>
      <c r="L380" s="63"/>
      <c r="M380" s="150">
        <v>110462.5</v>
      </c>
      <c r="N380" s="63"/>
      <c r="O380" s="151">
        <v>100</v>
      </c>
      <c r="P380" s="63"/>
    </row>
    <row r="381" spans="1:16" s="46" customFormat="1" x14ac:dyDescent="0.25">
      <c r="A381" s="98" t="s">
        <v>415</v>
      </c>
      <c r="B381" s="63"/>
      <c r="C381" s="98" t="s">
        <v>416</v>
      </c>
      <c r="D381" s="63"/>
      <c r="E381" s="63"/>
      <c r="F381" s="63"/>
      <c r="G381" s="63"/>
      <c r="H381" s="63"/>
      <c r="I381" s="116" t="s">
        <v>1</v>
      </c>
      <c r="J381" s="63"/>
      <c r="K381" s="116" t="s">
        <v>1</v>
      </c>
      <c r="L381" s="63"/>
      <c r="M381" s="116">
        <v>110462.5</v>
      </c>
      <c r="N381" s="63"/>
      <c r="O381" s="117" t="s">
        <v>1</v>
      </c>
      <c r="P381" s="63"/>
    </row>
    <row r="382" spans="1:16" s="46" customFormat="1" x14ac:dyDescent="0.25">
      <c r="A382" s="149" t="s">
        <v>448</v>
      </c>
      <c r="B382" s="63"/>
      <c r="C382" s="149" t="s">
        <v>449</v>
      </c>
      <c r="D382" s="63"/>
      <c r="E382" s="63"/>
      <c r="F382" s="63"/>
      <c r="G382" s="63"/>
      <c r="H382" s="63"/>
      <c r="I382" s="150">
        <v>80000</v>
      </c>
      <c r="J382" s="63"/>
      <c r="K382" s="150">
        <v>80000</v>
      </c>
      <c r="L382" s="63"/>
      <c r="M382" s="150">
        <v>79364.78</v>
      </c>
      <c r="N382" s="63"/>
      <c r="O382" s="151">
        <v>99.21</v>
      </c>
      <c r="P382" s="63"/>
    </row>
    <row r="383" spans="1:16" s="46" customFormat="1" x14ac:dyDescent="0.25">
      <c r="A383" s="98" t="s">
        <v>452</v>
      </c>
      <c r="B383" s="63"/>
      <c r="C383" s="98" t="s">
        <v>453</v>
      </c>
      <c r="D383" s="63"/>
      <c r="E383" s="63"/>
      <c r="F383" s="63"/>
      <c r="G383" s="63"/>
      <c r="H383" s="63"/>
      <c r="I383" s="116" t="s">
        <v>1</v>
      </c>
      <c r="J383" s="63"/>
      <c r="K383" s="116" t="s">
        <v>1</v>
      </c>
      <c r="L383" s="63"/>
      <c r="M383" s="116">
        <v>79364.78</v>
      </c>
      <c r="N383" s="63"/>
      <c r="O383" s="117" t="s">
        <v>1</v>
      </c>
      <c r="P383" s="63"/>
    </row>
    <row r="384" spans="1:16" s="46" customFormat="1" x14ac:dyDescent="0.25">
      <c r="A384" s="154" t="s">
        <v>217</v>
      </c>
      <c r="B384" s="63"/>
      <c r="C384" s="63"/>
      <c r="D384" s="63"/>
      <c r="E384" s="63"/>
      <c r="F384" s="63"/>
      <c r="G384" s="63"/>
      <c r="H384" s="63"/>
      <c r="I384" s="153">
        <v>120000</v>
      </c>
      <c r="J384" s="63"/>
      <c r="K384" s="153">
        <v>120000</v>
      </c>
      <c r="L384" s="63"/>
      <c r="M384" s="153">
        <v>120000</v>
      </c>
      <c r="N384" s="63"/>
      <c r="O384" s="152">
        <v>100</v>
      </c>
      <c r="P384" s="63"/>
    </row>
    <row r="385" spans="1:16" s="46" customFormat="1" x14ac:dyDescent="0.25">
      <c r="A385" s="154" t="s">
        <v>230</v>
      </c>
      <c r="B385" s="63"/>
      <c r="C385" s="63"/>
      <c r="D385" s="63"/>
      <c r="E385" s="63"/>
      <c r="F385" s="63"/>
      <c r="G385" s="63"/>
      <c r="H385" s="63"/>
      <c r="I385" s="153">
        <v>120000</v>
      </c>
      <c r="J385" s="63"/>
      <c r="K385" s="153">
        <v>120000</v>
      </c>
      <c r="L385" s="63"/>
      <c r="M385" s="153">
        <v>120000</v>
      </c>
      <c r="N385" s="63"/>
      <c r="O385" s="152">
        <v>100</v>
      </c>
      <c r="P385" s="63"/>
    </row>
    <row r="386" spans="1:16" s="46" customFormat="1" x14ac:dyDescent="0.25">
      <c r="A386" s="149" t="s">
        <v>411</v>
      </c>
      <c r="B386" s="63"/>
      <c r="C386" s="149" t="s">
        <v>412</v>
      </c>
      <c r="D386" s="63"/>
      <c r="E386" s="63"/>
      <c r="F386" s="63"/>
      <c r="G386" s="63"/>
      <c r="H386" s="63"/>
      <c r="I386" s="150">
        <v>120000</v>
      </c>
      <c r="J386" s="63"/>
      <c r="K386" s="150">
        <v>120000</v>
      </c>
      <c r="L386" s="63"/>
      <c r="M386" s="150">
        <v>120000</v>
      </c>
      <c r="N386" s="63"/>
      <c r="O386" s="151">
        <v>100</v>
      </c>
      <c r="P386" s="63"/>
    </row>
    <row r="387" spans="1:16" s="46" customFormat="1" x14ac:dyDescent="0.25">
      <c r="A387" s="98" t="s">
        <v>415</v>
      </c>
      <c r="B387" s="63"/>
      <c r="C387" s="98" t="s">
        <v>416</v>
      </c>
      <c r="D387" s="63"/>
      <c r="E387" s="63"/>
      <c r="F387" s="63"/>
      <c r="G387" s="63"/>
      <c r="H387" s="63"/>
      <c r="I387" s="116" t="s">
        <v>1</v>
      </c>
      <c r="J387" s="63"/>
      <c r="K387" s="116" t="s">
        <v>1</v>
      </c>
      <c r="L387" s="63"/>
      <c r="M387" s="116">
        <v>120000</v>
      </c>
      <c r="N387" s="63"/>
      <c r="O387" s="117" t="s">
        <v>1</v>
      </c>
      <c r="P387" s="63"/>
    </row>
    <row r="388" spans="1:16" s="46" customFormat="1" x14ac:dyDescent="0.25">
      <c r="A388" s="155" t="s">
        <v>491</v>
      </c>
      <c r="B388" s="63"/>
      <c r="C388" s="155" t="s">
        <v>585</v>
      </c>
      <c r="D388" s="63"/>
      <c r="E388" s="63"/>
      <c r="F388" s="63"/>
      <c r="G388" s="63"/>
      <c r="H388" s="63"/>
      <c r="I388" s="129">
        <v>98000</v>
      </c>
      <c r="J388" s="63"/>
      <c r="K388" s="129">
        <v>98000</v>
      </c>
      <c r="L388" s="63"/>
      <c r="M388" s="129">
        <v>92175.19</v>
      </c>
      <c r="N388" s="63"/>
      <c r="O388" s="123">
        <v>94.06</v>
      </c>
      <c r="P388" s="63"/>
    </row>
    <row r="389" spans="1:16" s="46" customFormat="1" x14ac:dyDescent="0.25">
      <c r="A389" s="154" t="s">
        <v>211</v>
      </c>
      <c r="B389" s="63"/>
      <c r="C389" s="63"/>
      <c r="D389" s="63"/>
      <c r="E389" s="63"/>
      <c r="F389" s="63"/>
      <c r="G389" s="63"/>
      <c r="H389" s="63"/>
      <c r="I389" s="153">
        <v>90000</v>
      </c>
      <c r="J389" s="63"/>
      <c r="K389" s="153">
        <v>90000</v>
      </c>
      <c r="L389" s="63"/>
      <c r="M389" s="153">
        <v>88935.19</v>
      </c>
      <c r="N389" s="63"/>
      <c r="O389" s="152">
        <v>98.82</v>
      </c>
      <c r="P389" s="63"/>
    </row>
    <row r="390" spans="1:16" s="46" customFormat="1" x14ac:dyDescent="0.25">
      <c r="A390" s="154" t="s">
        <v>212</v>
      </c>
      <c r="B390" s="63"/>
      <c r="C390" s="63"/>
      <c r="D390" s="63"/>
      <c r="E390" s="63"/>
      <c r="F390" s="63"/>
      <c r="G390" s="63"/>
      <c r="H390" s="63"/>
      <c r="I390" s="153">
        <v>90000</v>
      </c>
      <c r="J390" s="63"/>
      <c r="K390" s="153">
        <v>90000</v>
      </c>
      <c r="L390" s="63"/>
      <c r="M390" s="153">
        <v>88935.19</v>
      </c>
      <c r="N390" s="63"/>
      <c r="O390" s="152">
        <v>98.82</v>
      </c>
      <c r="P390" s="63"/>
    </row>
    <row r="391" spans="1:16" s="46" customFormat="1" x14ac:dyDescent="0.25">
      <c r="A391" s="149" t="s">
        <v>425</v>
      </c>
      <c r="B391" s="63"/>
      <c r="C391" s="149" t="s">
        <v>426</v>
      </c>
      <c r="D391" s="63"/>
      <c r="E391" s="63"/>
      <c r="F391" s="63"/>
      <c r="G391" s="63"/>
      <c r="H391" s="63"/>
      <c r="I391" s="150">
        <v>90000</v>
      </c>
      <c r="J391" s="63"/>
      <c r="K391" s="150">
        <v>90000</v>
      </c>
      <c r="L391" s="63"/>
      <c r="M391" s="150">
        <f>M392+M393</f>
        <v>88935.19</v>
      </c>
      <c r="N391" s="63"/>
      <c r="O391" s="151">
        <v>98.82</v>
      </c>
      <c r="P391" s="63"/>
    </row>
    <row r="392" spans="1:16" s="46" customFormat="1" x14ac:dyDescent="0.25">
      <c r="A392" s="98" t="s">
        <v>431</v>
      </c>
      <c r="B392" s="63"/>
      <c r="C392" s="98" t="s">
        <v>432</v>
      </c>
      <c r="D392" s="63"/>
      <c r="E392" s="63"/>
      <c r="F392" s="63"/>
      <c r="G392" s="63"/>
      <c r="H392" s="63"/>
      <c r="I392" s="116" t="s">
        <v>1</v>
      </c>
      <c r="J392" s="63"/>
      <c r="K392" s="116" t="s">
        <v>1</v>
      </c>
      <c r="L392" s="63"/>
      <c r="M392" s="116">
        <v>8895.56</v>
      </c>
      <c r="N392" s="63"/>
      <c r="O392" s="117" t="s">
        <v>1</v>
      </c>
      <c r="P392" s="63"/>
    </row>
    <row r="393" spans="1:16" s="46" customFormat="1" x14ac:dyDescent="0.25">
      <c r="A393" s="98" t="s">
        <v>439</v>
      </c>
      <c r="B393" s="63"/>
      <c r="C393" s="98" t="s">
        <v>426</v>
      </c>
      <c r="D393" s="63"/>
      <c r="E393" s="63"/>
      <c r="F393" s="63"/>
      <c r="G393" s="63"/>
      <c r="H393" s="63"/>
      <c r="I393" s="116" t="s">
        <v>1</v>
      </c>
      <c r="J393" s="63"/>
      <c r="K393" s="116" t="s">
        <v>1</v>
      </c>
      <c r="L393" s="63"/>
      <c r="M393" s="116">
        <v>80039.63</v>
      </c>
      <c r="N393" s="63"/>
      <c r="O393" s="117" t="s">
        <v>1</v>
      </c>
      <c r="P393" s="63"/>
    </row>
    <row r="394" spans="1:16" s="46" customFormat="1" x14ac:dyDescent="0.25">
      <c r="A394" s="154" t="s">
        <v>213</v>
      </c>
      <c r="B394" s="63"/>
      <c r="C394" s="63"/>
      <c r="D394" s="63"/>
      <c r="E394" s="63"/>
      <c r="F394" s="63"/>
      <c r="G394" s="63"/>
      <c r="H394" s="63"/>
      <c r="I394" s="153">
        <v>5000</v>
      </c>
      <c r="J394" s="63"/>
      <c r="K394" s="153">
        <v>5000</v>
      </c>
      <c r="L394" s="63"/>
      <c r="M394" s="153">
        <v>240</v>
      </c>
      <c r="N394" s="63"/>
      <c r="O394" s="152">
        <v>4.8</v>
      </c>
      <c r="P394" s="63"/>
    </row>
    <row r="395" spans="1:16" s="46" customFormat="1" x14ac:dyDescent="0.25">
      <c r="A395" s="154" t="s">
        <v>214</v>
      </c>
      <c r="B395" s="63"/>
      <c r="C395" s="63"/>
      <c r="D395" s="63"/>
      <c r="E395" s="63"/>
      <c r="F395" s="63"/>
      <c r="G395" s="63"/>
      <c r="H395" s="63"/>
      <c r="I395" s="153">
        <v>5000</v>
      </c>
      <c r="J395" s="63"/>
      <c r="K395" s="153">
        <v>5000</v>
      </c>
      <c r="L395" s="63"/>
      <c r="M395" s="153">
        <v>240</v>
      </c>
      <c r="N395" s="63"/>
      <c r="O395" s="152">
        <v>4.8</v>
      </c>
      <c r="P395" s="63"/>
    </row>
    <row r="396" spans="1:16" s="46" customFormat="1" x14ac:dyDescent="0.25">
      <c r="A396" s="149" t="s">
        <v>425</v>
      </c>
      <c r="B396" s="63"/>
      <c r="C396" s="149" t="s">
        <v>426</v>
      </c>
      <c r="D396" s="63"/>
      <c r="E396" s="63"/>
      <c r="F396" s="63"/>
      <c r="G396" s="63"/>
      <c r="H396" s="63"/>
      <c r="I396" s="150">
        <v>5000</v>
      </c>
      <c r="J396" s="63"/>
      <c r="K396" s="150">
        <v>5000</v>
      </c>
      <c r="L396" s="63"/>
      <c r="M396" s="150">
        <v>240</v>
      </c>
      <c r="N396" s="63"/>
      <c r="O396" s="151">
        <v>4.8</v>
      </c>
      <c r="P396" s="63"/>
    </row>
    <row r="397" spans="1:16" s="46" customFormat="1" x14ac:dyDescent="0.25">
      <c r="A397" s="98" t="s">
        <v>435</v>
      </c>
      <c r="B397" s="63"/>
      <c r="C397" s="98" t="s">
        <v>436</v>
      </c>
      <c r="D397" s="63"/>
      <c r="E397" s="63"/>
      <c r="F397" s="63"/>
      <c r="G397" s="63"/>
      <c r="H397" s="63"/>
      <c r="I397" s="116" t="s">
        <v>1</v>
      </c>
      <c r="J397" s="63"/>
      <c r="K397" s="116" t="s">
        <v>1</v>
      </c>
      <c r="L397" s="63"/>
      <c r="M397" s="116">
        <v>240</v>
      </c>
      <c r="N397" s="63"/>
      <c r="O397" s="117" t="s">
        <v>1</v>
      </c>
      <c r="P397" s="63"/>
    </row>
    <row r="398" spans="1:16" s="46" customFormat="1" x14ac:dyDescent="0.25">
      <c r="A398" s="154" t="s">
        <v>217</v>
      </c>
      <c r="B398" s="63"/>
      <c r="C398" s="63"/>
      <c r="D398" s="63"/>
      <c r="E398" s="63"/>
      <c r="F398" s="63"/>
      <c r="G398" s="63"/>
      <c r="H398" s="63"/>
      <c r="I398" s="153">
        <v>3000</v>
      </c>
      <c r="J398" s="63"/>
      <c r="K398" s="153">
        <v>3000</v>
      </c>
      <c r="L398" s="63"/>
      <c r="M398" s="153">
        <v>3000</v>
      </c>
      <c r="N398" s="63"/>
      <c r="O398" s="152">
        <v>100</v>
      </c>
      <c r="P398" s="63"/>
    </row>
    <row r="399" spans="1:16" s="46" customFormat="1" x14ac:dyDescent="0.25">
      <c r="A399" s="154" t="s">
        <v>218</v>
      </c>
      <c r="B399" s="63"/>
      <c r="C399" s="63"/>
      <c r="D399" s="63"/>
      <c r="E399" s="63"/>
      <c r="F399" s="63"/>
      <c r="G399" s="63"/>
      <c r="H399" s="63"/>
      <c r="I399" s="153">
        <v>3000</v>
      </c>
      <c r="J399" s="63"/>
      <c r="K399" s="153">
        <v>3000</v>
      </c>
      <c r="L399" s="63"/>
      <c r="M399" s="153">
        <v>3000</v>
      </c>
      <c r="N399" s="63"/>
      <c r="O399" s="152">
        <v>100</v>
      </c>
      <c r="P399" s="63"/>
    </row>
    <row r="400" spans="1:16" s="46" customFormat="1" x14ac:dyDescent="0.25">
      <c r="A400" s="149" t="s">
        <v>425</v>
      </c>
      <c r="B400" s="63"/>
      <c r="C400" s="149" t="s">
        <v>426</v>
      </c>
      <c r="D400" s="63"/>
      <c r="E400" s="63"/>
      <c r="F400" s="63"/>
      <c r="G400" s="63"/>
      <c r="H400" s="63"/>
      <c r="I400" s="150">
        <v>3000</v>
      </c>
      <c r="J400" s="63"/>
      <c r="K400" s="150">
        <v>3000</v>
      </c>
      <c r="L400" s="63"/>
      <c r="M400" s="150">
        <v>3000</v>
      </c>
      <c r="N400" s="63"/>
      <c r="O400" s="151">
        <v>100</v>
      </c>
      <c r="P400" s="63"/>
    </row>
    <row r="401" spans="1:16" s="46" customFormat="1" x14ac:dyDescent="0.25">
      <c r="A401" s="98" t="s">
        <v>439</v>
      </c>
      <c r="B401" s="63"/>
      <c r="C401" s="98" t="s">
        <v>426</v>
      </c>
      <c r="D401" s="63"/>
      <c r="E401" s="63"/>
      <c r="F401" s="63"/>
      <c r="G401" s="63"/>
      <c r="H401" s="63"/>
      <c r="I401" s="116" t="s">
        <v>1</v>
      </c>
      <c r="J401" s="63"/>
      <c r="K401" s="116" t="s">
        <v>1</v>
      </c>
      <c r="L401" s="63"/>
      <c r="M401" s="116">
        <v>3000</v>
      </c>
      <c r="N401" s="63"/>
      <c r="O401" s="117" t="s">
        <v>1</v>
      </c>
      <c r="P401" s="63"/>
    </row>
    <row r="402" spans="1:16" s="46" customFormat="1" x14ac:dyDescent="0.25">
      <c r="A402" s="156" t="s">
        <v>586</v>
      </c>
      <c r="B402" s="63"/>
      <c r="C402" s="156" t="s">
        <v>587</v>
      </c>
      <c r="D402" s="63"/>
      <c r="E402" s="63"/>
      <c r="F402" s="63"/>
      <c r="G402" s="63"/>
      <c r="H402" s="63"/>
      <c r="I402" s="157">
        <v>1895557</v>
      </c>
      <c r="J402" s="63"/>
      <c r="K402" s="157">
        <v>1895557</v>
      </c>
      <c r="L402" s="63"/>
      <c r="M402" s="157">
        <v>1430294.26</v>
      </c>
      <c r="N402" s="63"/>
      <c r="O402" s="165">
        <f>M402/K402</f>
        <v>0.75455091036566035</v>
      </c>
      <c r="P402" s="61"/>
    </row>
    <row r="403" spans="1:16" s="46" customFormat="1" x14ac:dyDescent="0.25">
      <c r="A403" s="155" t="s">
        <v>387</v>
      </c>
      <c r="B403" s="63"/>
      <c r="C403" s="155" t="s">
        <v>388</v>
      </c>
      <c r="D403" s="63"/>
      <c r="E403" s="63"/>
      <c r="F403" s="63"/>
      <c r="G403" s="63"/>
      <c r="H403" s="63"/>
      <c r="I403" s="129">
        <v>1586807</v>
      </c>
      <c r="J403" s="63"/>
      <c r="K403" s="129">
        <v>1586807</v>
      </c>
      <c r="L403" s="63"/>
      <c r="M403" s="129">
        <v>1124044.26</v>
      </c>
      <c r="N403" s="63"/>
      <c r="O403" s="123">
        <v>70.84</v>
      </c>
      <c r="P403" s="63"/>
    </row>
    <row r="404" spans="1:16" s="46" customFormat="1" x14ac:dyDescent="0.25">
      <c r="A404" s="154" t="s">
        <v>211</v>
      </c>
      <c r="B404" s="63"/>
      <c r="C404" s="63"/>
      <c r="D404" s="63"/>
      <c r="E404" s="63"/>
      <c r="F404" s="63"/>
      <c r="G404" s="63"/>
      <c r="H404" s="63"/>
      <c r="I404" s="153">
        <v>893830</v>
      </c>
      <c r="J404" s="63"/>
      <c r="K404" s="153">
        <v>893830</v>
      </c>
      <c r="L404" s="63"/>
      <c r="M404" s="153">
        <v>875181.14</v>
      </c>
      <c r="N404" s="63"/>
      <c r="O404" s="152">
        <v>97.91</v>
      </c>
      <c r="P404" s="63"/>
    </row>
    <row r="405" spans="1:16" s="46" customFormat="1" x14ac:dyDescent="0.25">
      <c r="A405" s="154" t="s">
        <v>212</v>
      </c>
      <c r="B405" s="63"/>
      <c r="C405" s="63"/>
      <c r="D405" s="63"/>
      <c r="E405" s="63"/>
      <c r="F405" s="63"/>
      <c r="G405" s="63"/>
      <c r="H405" s="63"/>
      <c r="I405" s="153">
        <v>893830</v>
      </c>
      <c r="J405" s="63"/>
      <c r="K405" s="153">
        <v>893830</v>
      </c>
      <c r="L405" s="63"/>
      <c r="M405" s="153">
        <v>875181.14</v>
      </c>
      <c r="N405" s="63"/>
      <c r="O405" s="152">
        <v>97.91</v>
      </c>
      <c r="P405" s="63"/>
    </row>
    <row r="406" spans="1:16" s="46" customFormat="1" x14ac:dyDescent="0.25">
      <c r="A406" s="149" t="s">
        <v>458</v>
      </c>
      <c r="B406" s="63"/>
      <c r="C406" s="149" t="s">
        <v>459</v>
      </c>
      <c r="D406" s="63"/>
      <c r="E406" s="63"/>
      <c r="F406" s="63"/>
      <c r="G406" s="63"/>
      <c r="H406" s="63"/>
      <c r="I406" s="150">
        <v>480000</v>
      </c>
      <c r="J406" s="63"/>
      <c r="K406" s="150">
        <v>480000</v>
      </c>
      <c r="L406" s="63"/>
      <c r="M406" s="150">
        <v>478456.83</v>
      </c>
      <c r="N406" s="63"/>
      <c r="O406" s="151">
        <v>99.68</v>
      </c>
      <c r="P406" s="63"/>
    </row>
    <row r="407" spans="1:16" s="46" customFormat="1" x14ac:dyDescent="0.25">
      <c r="A407" s="98" t="s">
        <v>460</v>
      </c>
      <c r="B407" s="63"/>
      <c r="C407" s="98" t="s">
        <v>461</v>
      </c>
      <c r="D407" s="63"/>
      <c r="E407" s="63"/>
      <c r="F407" s="63"/>
      <c r="G407" s="63"/>
      <c r="H407" s="63"/>
      <c r="I407" s="116" t="s">
        <v>1</v>
      </c>
      <c r="J407" s="63"/>
      <c r="K407" s="116" t="s">
        <v>1</v>
      </c>
      <c r="L407" s="63"/>
      <c r="M407" s="116">
        <v>478456.83</v>
      </c>
      <c r="N407" s="63"/>
      <c r="O407" s="117" t="s">
        <v>1</v>
      </c>
      <c r="P407" s="63"/>
    </row>
    <row r="408" spans="1:16" s="46" customFormat="1" x14ac:dyDescent="0.25">
      <c r="A408" s="149" t="s">
        <v>462</v>
      </c>
      <c r="B408" s="63"/>
      <c r="C408" s="149" t="s">
        <v>463</v>
      </c>
      <c r="D408" s="63"/>
      <c r="E408" s="63"/>
      <c r="F408" s="63"/>
      <c r="G408" s="63"/>
      <c r="H408" s="63"/>
      <c r="I408" s="150">
        <v>53000</v>
      </c>
      <c r="J408" s="63"/>
      <c r="K408" s="150">
        <v>53000</v>
      </c>
      <c r="L408" s="63"/>
      <c r="M408" s="150">
        <v>51428.86</v>
      </c>
      <c r="N408" s="63"/>
      <c r="O408" s="151">
        <v>97.04</v>
      </c>
      <c r="P408" s="63"/>
    </row>
    <row r="409" spans="1:16" s="46" customFormat="1" x14ac:dyDescent="0.25">
      <c r="A409" s="98" t="s">
        <v>464</v>
      </c>
      <c r="B409" s="63"/>
      <c r="C409" s="98" t="s">
        <v>463</v>
      </c>
      <c r="D409" s="63"/>
      <c r="E409" s="63"/>
      <c r="F409" s="63"/>
      <c r="G409" s="63"/>
      <c r="H409" s="63"/>
      <c r="I409" s="116" t="s">
        <v>1</v>
      </c>
      <c r="J409" s="63"/>
      <c r="K409" s="116" t="s">
        <v>1</v>
      </c>
      <c r="L409" s="63"/>
      <c r="M409" s="116">
        <v>51428.86</v>
      </c>
      <c r="N409" s="63"/>
      <c r="O409" s="117" t="s">
        <v>1</v>
      </c>
      <c r="P409" s="63"/>
    </row>
    <row r="410" spans="1:16" s="46" customFormat="1" x14ac:dyDescent="0.25">
      <c r="A410" s="149" t="s">
        <v>465</v>
      </c>
      <c r="B410" s="63"/>
      <c r="C410" s="149" t="s">
        <v>466</v>
      </c>
      <c r="D410" s="63"/>
      <c r="E410" s="63"/>
      <c r="F410" s="63"/>
      <c r="G410" s="63"/>
      <c r="H410" s="63"/>
      <c r="I410" s="150">
        <v>79830</v>
      </c>
      <c r="J410" s="63"/>
      <c r="K410" s="150">
        <v>79830</v>
      </c>
      <c r="L410" s="63"/>
      <c r="M410" s="150">
        <v>78969.38</v>
      </c>
      <c r="N410" s="63"/>
      <c r="O410" s="151">
        <v>98.92</v>
      </c>
      <c r="P410" s="63"/>
    </row>
    <row r="411" spans="1:16" s="46" customFormat="1" x14ac:dyDescent="0.25">
      <c r="A411" s="98" t="s">
        <v>467</v>
      </c>
      <c r="B411" s="63"/>
      <c r="C411" s="98" t="s">
        <v>468</v>
      </c>
      <c r="D411" s="63"/>
      <c r="E411" s="63"/>
      <c r="F411" s="63"/>
      <c r="G411" s="63"/>
      <c r="H411" s="63"/>
      <c r="I411" s="116" t="s">
        <v>1</v>
      </c>
      <c r="J411" s="63"/>
      <c r="K411" s="116" t="s">
        <v>1</v>
      </c>
      <c r="L411" s="63"/>
      <c r="M411" s="116">
        <v>78969.38</v>
      </c>
      <c r="N411" s="63"/>
      <c r="O411" s="117" t="s">
        <v>1</v>
      </c>
      <c r="P411" s="63"/>
    </row>
    <row r="412" spans="1:16" s="46" customFormat="1" x14ac:dyDescent="0.25">
      <c r="A412" s="149" t="s">
        <v>389</v>
      </c>
      <c r="B412" s="63"/>
      <c r="C412" s="149" t="s">
        <v>390</v>
      </c>
      <c r="D412" s="63"/>
      <c r="E412" s="63"/>
      <c r="F412" s="63"/>
      <c r="G412" s="63"/>
      <c r="H412" s="63"/>
      <c r="I412" s="150">
        <v>38000</v>
      </c>
      <c r="J412" s="63"/>
      <c r="K412" s="150">
        <v>38000</v>
      </c>
      <c r="L412" s="63"/>
      <c r="M412" s="150">
        <v>35549</v>
      </c>
      <c r="N412" s="63"/>
      <c r="O412" s="151">
        <v>93.55</v>
      </c>
      <c r="P412" s="63"/>
    </row>
    <row r="413" spans="1:16" s="46" customFormat="1" x14ac:dyDescent="0.25">
      <c r="A413" s="98" t="s">
        <v>391</v>
      </c>
      <c r="B413" s="63"/>
      <c r="C413" s="98" t="s">
        <v>392</v>
      </c>
      <c r="D413" s="63"/>
      <c r="E413" s="63"/>
      <c r="F413" s="63"/>
      <c r="G413" s="63"/>
      <c r="H413" s="63"/>
      <c r="I413" s="116" t="s">
        <v>1</v>
      </c>
      <c r="J413" s="63"/>
      <c r="K413" s="116" t="s">
        <v>1</v>
      </c>
      <c r="L413" s="63"/>
      <c r="M413" s="116">
        <v>2851</v>
      </c>
      <c r="N413" s="63"/>
      <c r="O413" s="117" t="s">
        <v>1</v>
      </c>
      <c r="P413" s="63"/>
    </row>
    <row r="414" spans="1:16" s="46" customFormat="1" x14ac:dyDescent="0.25">
      <c r="A414" s="98" t="s">
        <v>393</v>
      </c>
      <c r="B414" s="63"/>
      <c r="C414" s="98" t="s">
        <v>394</v>
      </c>
      <c r="D414" s="63"/>
      <c r="E414" s="63"/>
      <c r="F414" s="63"/>
      <c r="G414" s="63"/>
      <c r="H414" s="63"/>
      <c r="I414" s="116" t="s">
        <v>1</v>
      </c>
      <c r="J414" s="63"/>
      <c r="K414" s="116" t="s">
        <v>1</v>
      </c>
      <c r="L414" s="63"/>
      <c r="M414" s="116">
        <v>32698</v>
      </c>
      <c r="N414" s="63"/>
      <c r="O414" s="117" t="s">
        <v>1</v>
      </c>
      <c r="P414" s="63"/>
    </row>
    <row r="415" spans="1:16" s="46" customFormat="1" x14ac:dyDescent="0.25">
      <c r="A415" s="149" t="s">
        <v>399</v>
      </c>
      <c r="B415" s="63"/>
      <c r="C415" s="149" t="s">
        <v>400</v>
      </c>
      <c r="D415" s="63"/>
      <c r="E415" s="63"/>
      <c r="F415" s="63"/>
      <c r="G415" s="63"/>
      <c r="H415" s="63"/>
      <c r="I415" s="150">
        <v>85000</v>
      </c>
      <c r="J415" s="63"/>
      <c r="K415" s="150">
        <v>85000</v>
      </c>
      <c r="L415" s="63"/>
      <c r="M415" s="150">
        <v>84716.54</v>
      </c>
      <c r="N415" s="63"/>
      <c r="O415" s="162">
        <f>M415/K415</f>
        <v>0.99666517647058817</v>
      </c>
      <c r="P415" s="61"/>
    </row>
    <row r="416" spans="1:16" s="46" customFormat="1" x14ac:dyDescent="0.25">
      <c r="A416" s="98" t="s">
        <v>401</v>
      </c>
      <c r="B416" s="63"/>
      <c r="C416" s="98" t="s">
        <v>402</v>
      </c>
      <c r="D416" s="63"/>
      <c r="E416" s="63"/>
      <c r="F416" s="63"/>
      <c r="G416" s="63"/>
      <c r="H416" s="63"/>
      <c r="I416" s="116" t="s">
        <v>1</v>
      </c>
      <c r="J416" s="63"/>
      <c r="K416" s="116" t="s">
        <v>1</v>
      </c>
      <c r="L416" s="63"/>
      <c r="M416" s="116">
        <v>22709.01</v>
      </c>
      <c r="N416" s="63"/>
      <c r="O416" s="117" t="s">
        <v>1</v>
      </c>
      <c r="P416" s="63"/>
    </row>
    <row r="417" spans="1:16" s="46" customFormat="1" x14ac:dyDescent="0.25">
      <c r="A417" s="98" t="s">
        <v>403</v>
      </c>
      <c r="B417" s="63"/>
      <c r="C417" s="98" t="s">
        <v>404</v>
      </c>
      <c r="D417" s="63"/>
      <c r="E417" s="63"/>
      <c r="F417" s="63"/>
      <c r="G417" s="63"/>
      <c r="H417" s="63"/>
      <c r="I417" s="116" t="s">
        <v>1</v>
      </c>
      <c r="J417" s="63"/>
      <c r="K417" s="116" t="s">
        <v>1</v>
      </c>
      <c r="L417" s="63"/>
      <c r="M417" s="116">
        <v>56656.22</v>
      </c>
      <c r="N417" s="63"/>
      <c r="O417" s="117" t="s">
        <v>1</v>
      </c>
      <c r="P417" s="63"/>
    </row>
    <row r="418" spans="1:16" s="46" customFormat="1" x14ac:dyDescent="0.25">
      <c r="A418" s="98" t="s">
        <v>405</v>
      </c>
      <c r="B418" s="63"/>
      <c r="C418" s="98" t="s">
        <v>406</v>
      </c>
      <c r="D418" s="63"/>
      <c r="E418" s="63"/>
      <c r="F418" s="63"/>
      <c r="G418" s="63"/>
      <c r="H418" s="63"/>
      <c r="I418" s="116" t="s">
        <v>1</v>
      </c>
      <c r="J418" s="63"/>
      <c r="K418" s="116" t="s">
        <v>1</v>
      </c>
      <c r="L418" s="63"/>
      <c r="M418" s="116">
        <v>3611.7</v>
      </c>
      <c r="N418" s="63"/>
      <c r="O418" s="117" t="s">
        <v>1</v>
      </c>
      <c r="P418" s="63"/>
    </row>
    <row r="419" spans="1:16" s="46" customFormat="1" x14ac:dyDescent="0.25">
      <c r="A419" s="98" t="s">
        <v>407</v>
      </c>
      <c r="B419" s="63"/>
      <c r="C419" s="98" t="s">
        <v>408</v>
      </c>
      <c r="D419" s="63"/>
      <c r="E419" s="63"/>
      <c r="F419" s="63"/>
      <c r="G419" s="63"/>
      <c r="H419" s="63"/>
      <c r="I419" s="116" t="s">
        <v>1</v>
      </c>
      <c r="J419" s="63"/>
      <c r="K419" s="116" t="s">
        <v>1</v>
      </c>
      <c r="L419" s="63"/>
      <c r="M419" s="116">
        <v>1739.61</v>
      </c>
      <c r="N419" s="63"/>
      <c r="O419" s="117" t="s">
        <v>1</v>
      </c>
      <c r="P419" s="63"/>
    </row>
    <row r="420" spans="1:16" s="46" customFormat="1" x14ac:dyDescent="0.25">
      <c r="A420" s="149" t="s">
        <v>411</v>
      </c>
      <c r="B420" s="63"/>
      <c r="C420" s="149" t="s">
        <v>412</v>
      </c>
      <c r="D420" s="63"/>
      <c r="E420" s="63"/>
      <c r="F420" s="63"/>
      <c r="G420" s="63"/>
      <c r="H420" s="63"/>
      <c r="I420" s="150">
        <v>71000</v>
      </c>
      <c r="J420" s="63"/>
      <c r="K420" s="150">
        <v>71000</v>
      </c>
      <c r="L420" s="63"/>
      <c r="M420" s="150">
        <v>70596.41</v>
      </c>
      <c r="N420" s="63"/>
      <c r="O420" s="151">
        <v>99.43</v>
      </c>
      <c r="P420" s="63"/>
    </row>
    <row r="421" spans="1:16" s="46" customFormat="1" x14ac:dyDescent="0.25">
      <c r="A421" s="98" t="s">
        <v>413</v>
      </c>
      <c r="B421" s="63"/>
      <c r="C421" s="98" t="s">
        <v>414</v>
      </c>
      <c r="D421" s="63"/>
      <c r="E421" s="63"/>
      <c r="F421" s="63"/>
      <c r="G421" s="63"/>
      <c r="H421" s="63"/>
      <c r="I421" s="116" t="s">
        <v>1</v>
      </c>
      <c r="J421" s="63"/>
      <c r="K421" s="116" t="s">
        <v>1</v>
      </c>
      <c r="L421" s="63"/>
      <c r="M421" s="116">
        <v>12173.13</v>
      </c>
      <c r="N421" s="63"/>
      <c r="O421" s="117" t="s">
        <v>1</v>
      </c>
      <c r="P421" s="63"/>
    </row>
    <row r="422" spans="1:16" s="46" customFormat="1" x14ac:dyDescent="0.25">
      <c r="A422" s="98" t="s">
        <v>415</v>
      </c>
      <c r="B422" s="63"/>
      <c r="C422" s="98" t="s">
        <v>416</v>
      </c>
      <c r="D422" s="63"/>
      <c r="E422" s="63"/>
      <c r="F422" s="63"/>
      <c r="G422" s="63"/>
      <c r="H422" s="63"/>
      <c r="I422" s="116" t="s">
        <v>1</v>
      </c>
      <c r="J422" s="63"/>
      <c r="K422" s="116" t="s">
        <v>1</v>
      </c>
      <c r="L422" s="63"/>
      <c r="M422" s="116">
        <v>18942.96</v>
      </c>
      <c r="N422" s="63"/>
      <c r="O422" s="117" t="s">
        <v>1</v>
      </c>
      <c r="P422" s="63"/>
    </row>
    <row r="423" spans="1:16" s="46" customFormat="1" x14ac:dyDescent="0.25">
      <c r="A423" s="98" t="s">
        <v>483</v>
      </c>
      <c r="B423" s="63"/>
      <c r="C423" s="98" t="s">
        <v>484</v>
      </c>
      <c r="D423" s="63"/>
      <c r="E423" s="63"/>
      <c r="F423" s="63"/>
      <c r="G423" s="63"/>
      <c r="H423" s="63"/>
      <c r="I423" s="116" t="s">
        <v>1</v>
      </c>
      <c r="J423" s="63"/>
      <c r="K423" s="116" t="s">
        <v>1</v>
      </c>
      <c r="L423" s="63"/>
      <c r="M423" s="116">
        <v>9475</v>
      </c>
      <c r="N423" s="63"/>
      <c r="O423" s="117" t="s">
        <v>1</v>
      </c>
      <c r="P423" s="63"/>
    </row>
    <row r="424" spans="1:16" s="46" customFormat="1" x14ac:dyDescent="0.25">
      <c r="A424" s="98" t="s">
        <v>567</v>
      </c>
      <c r="B424" s="63"/>
      <c r="C424" s="98" t="s">
        <v>568</v>
      </c>
      <c r="D424" s="63"/>
      <c r="E424" s="63"/>
      <c r="F424" s="63"/>
      <c r="G424" s="63"/>
      <c r="H424" s="63"/>
      <c r="I424" s="116" t="s">
        <v>1</v>
      </c>
      <c r="J424" s="63"/>
      <c r="K424" s="116" t="s">
        <v>1</v>
      </c>
      <c r="L424" s="63"/>
      <c r="M424" s="116">
        <v>3889.07</v>
      </c>
      <c r="N424" s="63"/>
      <c r="O424" s="117" t="s">
        <v>1</v>
      </c>
      <c r="P424" s="63"/>
    </row>
    <row r="425" spans="1:16" s="46" customFormat="1" x14ac:dyDescent="0.25">
      <c r="A425" s="98" t="s">
        <v>417</v>
      </c>
      <c r="B425" s="63"/>
      <c r="C425" s="98" t="s">
        <v>418</v>
      </c>
      <c r="D425" s="63"/>
      <c r="E425" s="63"/>
      <c r="F425" s="63"/>
      <c r="G425" s="63"/>
      <c r="H425" s="63"/>
      <c r="I425" s="116" t="s">
        <v>1</v>
      </c>
      <c r="J425" s="63"/>
      <c r="K425" s="116" t="s">
        <v>1</v>
      </c>
      <c r="L425" s="63"/>
      <c r="M425" s="116">
        <v>1750</v>
      </c>
      <c r="N425" s="63"/>
      <c r="O425" s="117" t="s">
        <v>1</v>
      </c>
      <c r="P425" s="63"/>
    </row>
    <row r="426" spans="1:16" s="46" customFormat="1" x14ac:dyDescent="0.25">
      <c r="A426" s="98" t="s">
        <v>419</v>
      </c>
      <c r="B426" s="63"/>
      <c r="C426" s="98" t="s">
        <v>420</v>
      </c>
      <c r="D426" s="63"/>
      <c r="E426" s="63"/>
      <c r="F426" s="63"/>
      <c r="G426" s="63"/>
      <c r="H426" s="63"/>
      <c r="I426" s="116" t="s">
        <v>1</v>
      </c>
      <c r="J426" s="63"/>
      <c r="K426" s="116" t="s">
        <v>1</v>
      </c>
      <c r="L426" s="63"/>
      <c r="M426" s="116">
        <v>10950</v>
      </c>
      <c r="N426" s="63"/>
      <c r="O426" s="117" t="s">
        <v>1</v>
      </c>
      <c r="P426" s="63"/>
    </row>
    <row r="427" spans="1:16" s="46" customFormat="1" x14ac:dyDescent="0.25">
      <c r="A427" s="98" t="s">
        <v>521</v>
      </c>
      <c r="B427" s="63"/>
      <c r="C427" s="98" t="s">
        <v>522</v>
      </c>
      <c r="D427" s="63"/>
      <c r="E427" s="63"/>
      <c r="F427" s="63"/>
      <c r="G427" s="63"/>
      <c r="H427" s="63"/>
      <c r="I427" s="116" t="s">
        <v>1</v>
      </c>
      <c r="J427" s="63"/>
      <c r="K427" s="116" t="s">
        <v>1</v>
      </c>
      <c r="L427" s="63"/>
      <c r="M427" s="116">
        <v>9900</v>
      </c>
      <c r="N427" s="63"/>
      <c r="O427" s="117" t="s">
        <v>1</v>
      </c>
      <c r="P427" s="63"/>
    </row>
    <row r="428" spans="1:16" s="46" customFormat="1" x14ac:dyDescent="0.25">
      <c r="A428" s="98" t="s">
        <v>423</v>
      </c>
      <c r="B428" s="63"/>
      <c r="C428" s="98" t="s">
        <v>424</v>
      </c>
      <c r="D428" s="63"/>
      <c r="E428" s="63"/>
      <c r="F428" s="63"/>
      <c r="G428" s="63"/>
      <c r="H428" s="63"/>
      <c r="I428" s="116" t="s">
        <v>1</v>
      </c>
      <c r="J428" s="63"/>
      <c r="K428" s="116" t="s">
        <v>1</v>
      </c>
      <c r="L428" s="63"/>
      <c r="M428" s="116">
        <v>3516.25</v>
      </c>
      <c r="N428" s="63"/>
      <c r="O428" s="117" t="s">
        <v>1</v>
      </c>
      <c r="P428" s="63"/>
    </row>
    <row r="429" spans="1:16" s="46" customFormat="1" x14ac:dyDescent="0.25">
      <c r="A429" s="149" t="s">
        <v>425</v>
      </c>
      <c r="B429" s="63"/>
      <c r="C429" s="149" t="s">
        <v>426</v>
      </c>
      <c r="D429" s="63"/>
      <c r="E429" s="63"/>
      <c r="F429" s="63"/>
      <c r="G429" s="63"/>
      <c r="H429" s="63"/>
      <c r="I429" s="150">
        <v>79000</v>
      </c>
      <c r="J429" s="63"/>
      <c r="K429" s="150">
        <v>79000</v>
      </c>
      <c r="L429" s="63"/>
      <c r="M429" s="150">
        <v>70259.820000000007</v>
      </c>
      <c r="N429" s="63"/>
      <c r="O429" s="151">
        <v>88.94</v>
      </c>
      <c r="P429" s="63"/>
    </row>
    <row r="430" spans="1:16" s="46" customFormat="1" x14ac:dyDescent="0.25">
      <c r="A430" s="98" t="s">
        <v>427</v>
      </c>
      <c r="B430" s="63"/>
      <c r="C430" s="98" t="s">
        <v>428</v>
      </c>
      <c r="D430" s="63"/>
      <c r="E430" s="63"/>
      <c r="F430" s="63"/>
      <c r="G430" s="63"/>
      <c r="H430" s="63"/>
      <c r="I430" s="116" t="s">
        <v>1</v>
      </c>
      <c r="J430" s="63"/>
      <c r="K430" s="116" t="s">
        <v>1</v>
      </c>
      <c r="L430" s="63"/>
      <c r="M430" s="116">
        <v>20110.509999999998</v>
      </c>
      <c r="N430" s="63"/>
      <c r="O430" s="117" t="s">
        <v>1</v>
      </c>
      <c r="P430" s="63"/>
    </row>
    <row r="431" spans="1:16" s="46" customFormat="1" x14ac:dyDescent="0.25">
      <c r="A431" s="98" t="s">
        <v>429</v>
      </c>
      <c r="B431" s="63"/>
      <c r="C431" s="98" t="s">
        <v>430</v>
      </c>
      <c r="D431" s="63"/>
      <c r="E431" s="63"/>
      <c r="F431" s="63"/>
      <c r="G431" s="63"/>
      <c r="H431" s="63"/>
      <c r="I431" s="116" t="s">
        <v>1</v>
      </c>
      <c r="J431" s="63"/>
      <c r="K431" s="116" t="s">
        <v>1</v>
      </c>
      <c r="L431" s="63"/>
      <c r="M431" s="116">
        <v>20913.18</v>
      </c>
      <c r="N431" s="63"/>
      <c r="O431" s="117" t="s">
        <v>1</v>
      </c>
      <c r="P431" s="63"/>
    </row>
    <row r="432" spans="1:16" s="46" customFormat="1" x14ac:dyDescent="0.25">
      <c r="A432" s="98" t="s">
        <v>431</v>
      </c>
      <c r="B432" s="63"/>
      <c r="C432" s="98" t="s">
        <v>432</v>
      </c>
      <c r="D432" s="63"/>
      <c r="E432" s="63"/>
      <c r="F432" s="63"/>
      <c r="G432" s="63"/>
      <c r="H432" s="63"/>
      <c r="I432" s="116" t="s">
        <v>1</v>
      </c>
      <c r="J432" s="63"/>
      <c r="K432" s="116" t="s">
        <v>1</v>
      </c>
      <c r="L432" s="63"/>
      <c r="M432" s="116">
        <v>18890.34</v>
      </c>
      <c r="N432" s="63"/>
      <c r="O432" s="117" t="s">
        <v>1</v>
      </c>
      <c r="P432" s="63"/>
    </row>
    <row r="433" spans="1:16" s="46" customFormat="1" x14ac:dyDescent="0.25">
      <c r="A433" s="98" t="s">
        <v>433</v>
      </c>
      <c r="B433" s="63"/>
      <c r="C433" s="98" t="s">
        <v>434</v>
      </c>
      <c r="D433" s="63"/>
      <c r="E433" s="63"/>
      <c r="F433" s="63"/>
      <c r="G433" s="63"/>
      <c r="H433" s="63"/>
      <c r="I433" s="116" t="s">
        <v>1</v>
      </c>
      <c r="J433" s="63"/>
      <c r="K433" s="116" t="s">
        <v>1</v>
      </c>
      <c r="L433" s="63"/>
      <c r="M433" s="116">
        <v>956.8</v>
      </c>
      <c r="N433" s="63"/>
      <c r="O433" s="117" t="s">
        <v>1</v>
      </c>
      <c r="P433" s="63"/>
    </row>
    <row r="434" spans="1:16" s="46" customFormat="1" x14ac:dyDescent="0.25">
      <c r="A434" s="98" t="s">
        <v>435</v>
      </c>
      <c r="B434" s="63"/>
      <c r="C434" s="98" t="s">
        <v>436</v>
      </c>
      <c r="D434" s="63"/>
      <c r="E434" s="63"/>
      <c r="F434" s="63"/>
      <c r="G434" s="63"/>
      <c r="H434" s="63"/>
      <c r="I434" s="116" t="s">
        <v>1</v>
      </c>
      <c r="J434" s="63"/>
      <c r="K434" s="116" t="s">
        <v>1</v>
      </c>
      <c r="L434" s="63"/>
      <c r="M434" s="116">
        <v>5855</v>
      </c>
      <c r="N434" s="63"/>
      <c r="O434" s="117" t="s">
        <v>1</v>
      </c>
      <c r="P434" s="63"/>
    </row>
    <row r="435" spans="1:16" s="46" customFormat="1" x14ac:dyDescent="0.25">
      <c r="A435" s="98" t="s">
        <v>439</v>
      </c>
      <c r="B435" s="63"/>
      <c r="C435" s="98" t="s">
        <v>426</v>
      </c>
      <c r="D435" s="63"/>
      <c r="E435" s="63"/>
      <c r="F435" s="63"/>
      <c r="G435" s="63"/>
      <c r="H435" s="63"/>
      <c r="I435" s="116" t="s">
        <v>1</v>
      </c>
      <c r="J435" s="63"/>
      <c r="K435" s="116" t="s">
        <v>1</v>
      </c>
      <c r="L435" s="63"/>
      <c r="M435" s="116">
        <v>3533.99</v>
      </c>
      <c r="N435" s="63"/>
      <c r="O435" s="117" t="s">
        <v>1</v>
      </c>
      <c r="P435" s="63"/>
    </row>
    <row r="436" spans="1:16" s="46" customFormat="1" x14ac:dyDescent="0.25">
      <c r="A436" s="149" t="s">
        <v>440</v>
      </c>
      <c r="B436" s="63"/>
      <c r="C436" s="149" t="s">
        <v>441</v>
      </c>
      <c r="D436" s="63"/>
      <c r="E436" s="63"/>
      <c r="F436" s="63"/>
      <c r="G436" s="63"/>
      <c r="H436" s="63"/>
      <c r="I436" s="150">
        <v>2000</v>
      </c>
      <c r="J436" s="63"/>
      <c r="K436" s="150">
        <v>2000</v>
      </c>
      <c r="L436" s="63"/>
      <c r="M436" s="150">
        <v>28.3</v>
      </c>
      <c r="N436" s="63"/>
      <c r="O436" s="151">
        <v>1.42</v>
      </c>
      <c r="P436" s="63"/>
    </row>
    <row r="437" spans="1:16" s="46" customFormat="1" x14ac:dyDescent="0.25">
      <c r="A437" s="98" t="s">
        <v>444</v>
      </c>
      <c r="B437" s="63"/>
      <c r="C437" s="98" t="s">
        <v>445</v>
      </c>
      <c r="D437" s="63"/>
      <c r="E437" s="63"/>
      <c r="F437" s="63"/>
      <c r="G437" s="63"/>
      <c r="H437" s="63"/>
      <c r="I437" s="116" t="s">
        <v>1</v>
      </c>
      <c r="J437" s="63"/>
      <c r="K437" s="116" t="s">
        <v>1</v>
      </c>
      <c r="L437" s="63"/>
      <c r="M437" s="116">
        <v>28.3</v>
      </c>
      <c r="N437" s="63"/>
      <c r="O437" s="117" t="s">
        <v>1</v>
      </c>
      <c r="P437" s="63"/>
    </row>
    <row r="438" spans="1:16" s="46" customFormat="1" x14ac:dyDescent="0.25">
      <c r="A438" s="149" t="s">
        <v>448</v>
      </c>
      <c r="B438" s="63"/>
      <c r="C438" s="149" t="s">
        <v>449</v>
      </c>
      <c r="D438" s="63"/>
      <c r="E438" s="63"/>
      <c r="F438" s="63"/>
      <c r="G438" s="63"/>
      <c r="H438" s="63"/>
      <c r="I438" s="150">
        <v>6000</v>
      </c>
      <c r="J438" s="63"/>
      <c r="K438" s="150">
        <v>6000</v>
      </c>
      <c r="L438" s="63"/>
      <c r="M438" s="150">
        <v>5176</v>
      </c>
      <c r="N438" s="63"/>
      <c r="O438" s="151">
        <v>86.27</v>
      </c>
      <c r="P438" s="63"/>
    </row>
    <row r="439" spans="1:16" s="46" customFormat="1" x14ac:dyDescent="0.25">
      <c r="A439" s="98" t="s">
        <v>588</v>
      </c>
      <c r="B439" s="63"/>
      <c r="C439" s="98" t="s">
        <v>589</v>
      </c>
      <c r="D439" s="63"/>
      <c r="E439" s="63"/>
      <c r="F439" s="63"/>
      <c r="G439" s="63"/>
      <c r="H439" s="63"/>
      <c r="I439" s="116" t="s">
        <v>1</v>
      </c>
      <c r="J439" s="63"/>
      <c r="K439" s="116" t="s">
        <v>1</v>
      </c>
      <c r="L439" s="63"/>
      <c r="M439" s="116">
        <v>5176</v>
      </c>
      <c r="N439" s="63"/>
      <c r="O439" s="117" t="s">
        <v>1</v>
      </c>
      <c r="P439" s="63"/>
    </row>
    <row r="440" spans="1:16" s="46" customFormat="1" x14ac:dyDescent="0.25">
      <c r="A440" s="154" t="s">
        <v>213</v>
      </c>
      <c r="B440" s="63"/>
      <c r="C440" s="63"/>
      <c r="D440" s="63"/>
      <c r="E440" s="63"/>
      <c r="F440" s="63"/>
      <c r="G440" s="63"/>
      <c r="H440" s="63"/>
      <c r="I440" s="153">
        <v>691203</v>
      </c>
      <c r="J440" s="63"/>
      <c r="K440" s="153">
        <v>691203</v>
      </c>
      <c r="L440" s="63"/>
      <c r="M440" s="153">
        <v>248863.12</v>
      </c>
      <c r="N440" s="63"/>
      <c r="O440" s="152">
        <v>36</v>
      </c>
      <c r="P440" s="63"/>
    </row>
    <row r="441" spans="1:16" s="46" customFormat="1" x14ac:dyDescent="0.25">
      <c r="A441" s="154" t="s">
        <v>214</v>
      </c>
      <c r="B441" s="63"/>
      <c r="C441" s="63"/>
      <c r="D441" s="63"/>
      <c r="E441" s="63"/>
      <c r="F441" s="63"/>
      <c r="G441" s="63"/>
      <c r="H441" s="63"/>
      <c r="I441" s="153">
        <v>691203</v>
      </c>
      <c r="J441" s="63"/>
      <c r="K441" s="153">
        <v>691203</v>
      </c>
      <c r="L441" s="63"/>
      <c r="M441" s="153">
        <v>248863.12</v>
      </c>
      <c r="N441" s="63"/>
      <c r="O441" s="152">
        <v>36</v>
      </c>
      <c r="P441" s="63"/>
    </row>
    <row r="442" spans="1:16" s="46" customFormat="1" x14ac:dyDescent="0.25">
      <c r="A442" s="149" t="s">
        <v>399</v>
      </c>
      <c r="B442" s="63"/>
      <c r="C442" s="149" t="s">
        <v>400</v>
      </c>
      <c r="D442" s="63"/>
      <c r="E442" s="63"/>
      <c r="F442" s="63"/>
      <c r="G442" s="63"/>
      <c r="H442" s="63"/>
      <c r="I442" s="150">
        <v>21000</v>
      </c>
      <c r="J442" s="63"/>
      <c r="K442" s="150">
        <v>21000</v>
      </c>
      <c r="L442" s="63"/>
      <c r="M442" s="150">
        <v>19405.47</v>
      </c>
      <c r="N442" s="63"/>
      <c r="O442" s="151">
        <v>92.41</v>
      </c>
      <c r="P442" s="63"/>
    </row>
    <row r="443" spans="1:16" s="46" customFormat="1" x14ac:dyDescent="0.25">
      <c r="A443" s="98" t="s">
        <v>401</v>
      </c>
      <c r="B443" s="63"/>
      <c r="C443" s="98" t="s">
        <v>402</v>
      </c>
      <c r="D443" s="63"/>
      <c r="E443" s="63"/>
      <c r="F443" s="63"/>
      <c r="G443" s="63"/>
      <c r="H443" s="63"/>
      <c r="I443" s="116" t="s">
        <v>1</v>
      </c>
      <c r="J443" s="63"/>
      <c r="K443" s="116" t="s">
        <v>1</v>
      </c>
      <c r="L443" s="63"/>
      <c r="M443" s="116">
        <v>7060.62</v>
      </c>
      <c r="N443" s="63"/>
      <c r="O443" s="117" t="s">
        <v>1</v>
      </c>
      <c r="P443" s="63"/>
    </row>
    <row r="444" spans="1:16" s="46" customFormat="1" x14ac:dyDescent="0.25">
      <c r="A444" s="98" t="s">
        <v>403</v>
      </c>
      <c r="B444" s="63"/>
      <c r="C444" s="98" t="s">
        <v>404</v>
      </c>
      <c r="D444" s="63"/>
      <c r="E444" s="63"/>
      <c r="F444" s="63"/>
      <c r="G444" s="63"/>
      <c r="H444" s="63"/>
      <c r="I444" s="116" t="s">
        <v>1</v>
      </c>
      <c r="J444" s="63"/>
      <c r="K444" s="116" t="s">
        <v>1</v>
      </c>
      <c r="L444" s="63"/>
      <c r="M444" s="116">
        <v>10424.6</v>
      </c>
      <c r="N444" s="63"/>
      <c r="O444" s="117" t="s">
        <v>1</v>
      </c>
      <c r="P444" s="63"/>
    </row>
    <row r="445" spans="1:16" s="46" customFormat="1" x14ac:dyDescent="0.25">
      <c r="A445" s="98" t="s">
        <v>405</v>
      </c>
      <c r="B445" s="63"/>
      <c r="C445" s="98" t="s">
        <v>406</v>
      </c>
      <c r="D445" s="63"/>
      <c r="E445" s="63"/>
      <c r="F445" s="63"/>
      <c r="G445" s="63"/>
      <c r="H445" s="63"/>
      <c r="I445" s="116" t="s">
        <v>1</v>
      </c>
      <c r="J445" s="63"/>
      <c r="K445" s="116" t="s">
        <v>1</v>
      </c>
      <c r="L445" s="63"/>
      <c r="M445" s="116">
        <v>1920.25</v>
      </c>
      <c r="N445" s="63"/>
      <c r="O445" s="117" t="s">
        <v>1</v>
      </c>
      <c r="P445" s="63"/>
    </row>
    <row r="446" spans="1:16" s="46" customFormat="1" x14ac:dyDescent="0.25">
      <c r="A446" s="149" t="s">
        <v>411</v>
      </c>
      <c r="B446" s="63"/>
      <c r="C446" s="149" t="s">
        <v>412</v>
      </c>
      <c r="D446" s="63"/>
      <c r="E446" s="63"/>
      <c r="F446" s="63"/>
      <c r="G446" s="63"/>
      <c r="H446" s="63"/>
      <c r="I446" s="150">
        <v>322137</v>
      </c>
      <c r="J446" s="63"/>
      <c r="K446" s="150">
        <v>322137</v>
      </c>
      <c r="L446" s="63"/>
      <c r="M446" s="150">
        <v>189801.35</v>
      </c>
      <c r="N446" s="63"/>
      <c r="O446" s="162">
        <f>M446/K446</f>
        <v>0.58919450420162855</v>
      </c>
      <c r="P446" s="61"/>
    </row>
    <row r="447" spans="1:16" s="46" customFormat="1" x14ac:dyDescent="0.25">
      <c r="A447" s="98" t="s">
        <v>413</v>
      </c>
      <c r="B447" s="63"/>
      <c r="C447" s="98" t="s">
        <v>414</v>
      </c>
      <c r="D447" s="63"/>
      <c r="E447" s="63"/>
      <c r="F447" s="63"/>
      <c r="G447" s="63"/>
      <c r="H447" s="63"/>
      <c r="I447" s="116" t="s">
        <v>1</v>
      </c>
      <c r="J447" s="63"/>
      <c r="K447" s="116" t="s">
        <v>1</v>
      </c>
      <c r="L447" s="63"/>
      <c r="M447" s="116">
        <v>4893.66</v>
      </c>
      <c r="N447" s="63"/>
      <c r="O447" s="117" t="s">
        <v>1</v>
      </c>
      <c r="P447" s="63"/>
    </row>
    <row r="448" spans="1:16" s="46" customFormat="1" x14ac:dyDescent="0.25">
      <c r="A448" s="98" t="s">
        <v>415</v>
      </c>
      <c r="B448" s="63"/>
      <c r="C448" s="98" t="s">
        <v>416</v>
      </c>
      <c r="D448" s="63"/>
      <c r="E448" s="63"/>
      <c r="F448" s="63"/>
      <c r="G448" s="63"/>
      <c r="H448" s="63"/>
      <c r="I448" s="116" t="s">
        <v>1</v>
      </c>
      <c r="J448" s="63"/>
      <c r="K448" s="116" t="s">
        <v>1</v>
      </c>
      <c r="L448" s="63"/>
      <c r="M448" s="116">
        <v>25856.25</v>
      </c>
      <c r="N448" s="63"/>
      <c r="O448" s="117" t="s">
        <v>1</v>
      </c>
      <c r="P448" s="63"/>
    </row>
    <row r="449" spans="1:16" s="46" customFormat="1" x14ac:dyDescent="0.25">
      <c r="A449" s="98" t="s">
        <v>483</v>
      </c>
      <c r="B449" s="63"/>
      <c r="C449" s="98" t="s">
        <v>484</v>
      </c>
      <c r="D449" s="63"/>
      <c r="E449" s="63"/>
      <c r="F449" s="63"/>
      <c r="G449" s="63"/>
      <c r="H449" s="63"/>
      <c r="I449" s="116" t="s">
        <v>1</v>
      </c>
      <c r="J449" s="63"/>
      <c r="K449" s="116" t="s">
        <v>1</v>
      </c>
      <c r="L449" s="63"/>
      <c r="M449" s="116">
        <v>6412.5</v>
      </c>
      <c r="N449" s="63"/>
      <c r="O449" s="117" t="s">
        <v>1</v>
      </c>
      <c r="P449" s="63"/>
    </row>
    <row r="450" spans="1:16" s="46" customFormat="1" x14ac:dyDescent="0.25">
      <c r="A450" s="98" t="s">
        <v>567</v>
      </c>
      <c r="B450" s="63"/>
      <c r="C450" s="98" t="s">
        <v>568</v>
      </c>
      <c r="D450" s="63"/>
      <c r="E450" s="63"/>
      <c r="F450" s="63"/>
      <c r="G450" s="63"/>
      <c r="H450" s="63"/>
      <c r="I450" s="116" t="s">
        <v>1</v>
      </c>
      <c r="J450" s="63"/>
      <c r="K450" s="116" t="s">
        <v>1</v>
      </c>
      <c r="L450" s="63"/>
      <c r="M450" s="116">
        <v>1454.49</v>
      </c>
      <c r="N450" s="63"/>
      <c r="O450" s="117" t="s">
        <v>1</v>
      </c>
      <c r="P450" s="63"/>
    </row>
    <row r="451" spans="1:16" s="46" customFormat="1" x14ac:dyDescent="0.25">
      <c r="A451" s="98" t="s">
        <v>417</v>
      </c>
      <c r="B451" s="63"/>
      <c r="C451" s="98" t="s">
        <v>418</v>
      </c>
      <c r="D451" s="63"/>
      <c r="E451" s="63"/>
      <c r="F451" s="63"/>
      <c r="G451" s="63"/>
      <c r="H451" s="63"/>
      <c r="I451" s="116" t="s">
        <v>1</v>
      </c>
      <c r="J451" s="63"/>
      <c r="K451" s="116" t="s">
        <v>1</v>
      </c>
      <c r="L451" s="63"/>
      <c r="M451" s="116">
        <v>20875</v>
      </c>
      <c r="N451" s="63"/>
      <c r="O451" s="117" t="s">
        <v>1</v>
      </c>
      <c r="P451" s="63"/>
    </row>
    <row r="452" spans="1:16" s="46" customFormat="1" x14ac:dyDescent="0.25">
      <c r="A452" s="98" t="s">
        <v>521</v>
      </c>
      <c r="B452" s="63"/>
      <c r="C452" s="98" t="s">
        <v>522</v>
      </c>
      <c r="D452" s="63"/>
      <c r="E452" s="63"/>
      <c r="F452" s="63"/>
      <c r="G452" s="63"/>
      <c r="H452" s="63"/>
      <c r="I452" s="116" t="s">
        <v>1</v>
      </c>
      <c r="J452" s="63"/>
      <c r="K452" s="116" t="s">
        <v>1</v>
      </c>
      <c r="L452" s="63"/>
      <c r="M452" s="116">
        <v>115603.37</v>
      </c>
      <c r="N452" s="63"/>
      <c r="O452" s="117" t="s">
        <v>1</v>
      </c>
      <c r="P452" s="63"/>
    </row>
    <row r="453" spans="1:16" s="46" customFormat="1" x14ac:dyDescent="0.25">
      <c r="A453" s="98" t="s">
        <v>421</v>
      </c>
      <c r="B453" s="63"/>
      <c r="C453" s="98" t="s">
        <v>422</v>
      </c>
      <c r="D453" s="63"/>
      <c r="E453" s="63"/>
      <c r="F453" s="63"/>
      <c r="G453" s="63"/>
      <c r="H453" s="63"/>
      <c r="I453" s="116" t="s">
        <v>1</v>
      </c>
      <c r="J453" s="63"/>
      <c r="K453" s="116" t="s">
        <v>1</v>
      </c>
      <c r="L453" s="63"/>
      <c r="M453" s="116">
        <v>1800</v>
      </c>
      <c r="N453" s="63"/>
      <c r="O453" s="117" t="s">
        <v>1</v>
      </c>
      <c r="P453" s="63"/>
    </row>
    <row r="454" spans="1:16" s="46" customFormat="1" x14ac:dyDescent="0.25">
      <c r="A454" s="98" t="s">
        <v>423</v>
      </c>
      <c r="B454" s="63"/>
      <c r="C454" s="98" t="s">
        <v>424</v>
      </c>
      <c r="D454" s="63"/>
      <c r="E454" s="63"/>
      <c r="F454" s="63"/>
      <c r="G454" s="63"/>
      <c r="H454" s="63"/>
      <c r="I454" s="116" t="s">
        <v>1</v>
      </c>
      <c r="J454" s="63"/>
      <c r="K454" s="116" t="s">
        <v>1</v>
      </c>
      <c r="L454" s="63"/>
      <c r="M454" s="116">
        <v>12906.08</v>
      </c>
      <c r="N454" s="63"/>
      <c r="O454" s="117" t="s">
        <v>1</v>
      </c>
      <c r="P454" s="63"/>
    </row>
    <row r="455" spans="1:16" s="46" customFormat="1" x14ac:dyDescent="0.25">
      <c r="A455" s="149" t="s">
        <v>590</v>
      </c>
      <c r="B455" s="63"/>
      <c r="C455" s="149" t="s">
        <v>591</v>
      </c>
      <c r="D455" s="63"/>
      <c r="E455" s="63"/>
      <c r="F455" s="63"/>
      <c r="G455" s="63"/>
      <c r="H455" s="63"/>
      <c r="I455" s="150">
        <v>2000</v>
      </c>
      <c r="J455" s="63"/>
      <c r="K455" s="150">
        <v>2000</v>
      </c>
      <c r="L455" s="63"/>
      <c r="M455" s="150">
        <v>0</v>
      </c>
      <c r="N455" s="63"/>
      <c r="O455" s="151">
        <v>0</v>
      </c>
      <c r="P455" s="63"/>
    </row>
    <row r="456" spans="1:16" s="46" customFormat="1" x14ac:dyDescent="0.25">
      <c r="A456" s="149" t="s">
        <v>425</v>
      </c>
      <c r="B456" s="63"/>
      <c r="C456" s="149" t="s">
        <v>426</v>
      </c>
      <c r="D456" s="63"/>
      <c r="E456" s="63"/>
      <c r="F456" s="63"/>
      <c r="G456" s="63"/>
      <c r="H456" s="63"/>
      <c r="I456" s="150">
        <v>93000</v>
      </c>
      <c r="J456" s="63"/>
      <c r="K456" s="150">
        <v>93000</v>
      </c>
      <c r="L456" s="63"/>
      <c r="M456" s="150">
        <v>8580.34</v>
      </c>
      <c r="N456" s="63"/>
      <c r="O456" s="162">
        <f>M456/K456</f>
        <v>9.2261720430107524E-2</v>
      </c>
      <c r="P456" s="61"/>
    </row>
    <row r="457" spans="1:16" s="46" customFormat="1" x14ac:dyDescent="0.25">
      <c r="A457" s="98" t="s">
        <v>431</v>
      </c>
      <c r="B457" s="63"/>
      <c r="C457" s="98" t="s">
        <v>432</v>
      </c>
      <c r="D457" s="63"/>
      <c r="E457" s="63"/>
      <c r="F457" s="63"/>
      <c r="G457" s="63"/>
      <c r="H457" s="63"/>
      <c r="I457" s="116" t="s">
        <v>1</v>
      </c>
      <c r="J457" s="63"/>
      <c r="K457" s="116" t="s">
        <v>1</v>
      </c>
      <c r="L457" s="63"/>
      <c r="M457" s="116">
        <v>5571.78</v>
      </c>
      <c r="N457" s="63"/>
      <c r="O457" s="117" t="s">
        <v>1</v>
      </c>
      <c r="P457" s="63"/>
    </row>
    <row r="458" spans="1:16" s="46" customFormat="1" x14ac:dyDescent="0.25">
      <c r="A458" s="98" t="s">
        <v>435</v>
      </c>
      <c r="B458" s="63"/>
      <c r="C458" s="98" t="s">
        <v>436</v>
      </c>
      <c r="D458" s="63"/>
      <c r="E458" s="63"/>
      <c r="F458" s="63"/>
      <c r="G458" s="63"/>
      <c r="H458" s="63"/>
      <c r="I458" s="116" t="s">
        <v>1</v>
      </c>
      <c r="J458" s="63"/>
      <c r="K458" s="116" t="s">
        <v>1</v>
      </c>
      <c r="L458" s="63"/>
      <c r="M458" s="116">
        <v>260</v>
      </c>
      <c r="N458" s="63"/>
      <c r="O458" s="117" t="s">
        <v>1</v>
      </c>
      <c r="P458" s="63"/>
    </row>
    <row r="459" spans="1:16" s="46" customFormat="1" x14ac:dyDescent="0.25">
      <c r="A459" s="98" t="s">
        <v>439</v>
      </c>
      <c r="B459" s="63"/>
      <c r="C459" s="98" t="s">
        <v>426</v>
      </c>
      <c r="D459" s="63"/>
      <c r="E459" s="63"/>
      <c r="F459" s="63"/>
      <c r="G459" s="63"/>
      <c r="H459" s="63"/>
      <c r="I459" s="116" t="s">
        <v>1</v>
      </c>
      <c r="J459" s="63"/>
      <c r="K459" s="116" t="s">
        <v>1</v>
      </c>
      <c r="L459" s="63"/>
      <c r="M459" s="116">
        <v>2748.56</v>
      </c>
      <c r="N459" s="63"/>
      <c r="O459" s="117" t="s">
        <v>1</v>
      </c>
      <c r="P459" s="63"/>
    </row>
    <row r="460" spans="1:16" s="46" customFormat="1" x14ac:dyDescent="0.25">
      <c r="A460" s="149" t="s">
        <v>448</v>
      </c>
      <c r="B460" s="63"/>
      <c r="C460" s="149" t="s">
        <v>449</v>
      </c>
      <c r="D460" s="63"/>
      <c r="E460" s="63"/>
      <c r="F460" s="63"/>
      <c r="G460" s="63"/>
      <c r="H460" s="63"/>
      <c r="I460" s="150">
        <v>150066</v>
      </c>
      <c r="J460" s="63"/>
      <c r="K460" s="150">
        <v>150066</v>
      </c>
      <c r="L460" s="63"/>
      <c r="M460" s="150">
        <v>31075.96</v>
      </c>
      <c r="N460" s="63"/>
      <c r="O460" s="151">
        <v>20.71</v>
      </c>
      <c r="P460" s="63"/>
    </row>
    <row r="461" spans="1:16" s="46" customFormat="1" x14ac:dyDescent="0.25">
      <c r="A461" s="98" t="s">
        <v>450</v>
      </c>
      <c r="B461" s="63"/>
      <c r="C461" s="98" t="s">
        <v>451</v>
      </c>
      <c r="D461" s="63"/>
      <c r="E461" s="63"/>
      <c r="F461" s="63"/>
      <c r="G461" s="63"/>
      <c r="H461" s="63"/>
      <c r="I461" s="116" t="s">
        <v>1</v>
      </c>
      <c r="J461" s="63"/>
      <c r="K461" s="116" t="s">
        <v>1</v>
      </c>
      <c r="L461" s="63"/>
      <c r="M461" s="116">
        <v>11667.06</v>
      </c>
      <c r="N461" s="63"/>
      <c r="O461" s="117" t="s">
        <v>1</v>
      </c>
      <c r="P461" s="63"/>
    </row>
    <row r="462" spans="1:16" s="46" customFormat="1" x14ac:dyDescent="0.25">
      <c r="A462" s="98" t="s">
        <v>573</v>
      </c>
      <c r="B462" s="63"/>
      <c r="C462" s="98" t="s">
        <v>574</v>
      </c>
      <c r="D462" s="63"/>
      <c r="E462" s="63"/>
      <c r="F462" s="63"/>
      <c r="G462" s="63"/>
      <c r="H462" s="63"/>
      <c r="I462" s="116" t="s">
        <v>1</v>
      </c>
      <c r="J462" s="63"/>
      <c r="K462" s="116" t="s">
        <v>1</v>
      </c>
      <c r="L462" s="63"/>
      <c r="M462" s="116">
        <v>1679.9</v>
      </c>
      <c r="N462" s="63"/>
      <c r="O462" s="117" t="s">
        <v>1</v>
      </c>
      <c r="P462" s="63"/>
    </row>
    <row r="463" spans="1:16" s="46" customFormat="1" x14ac:dyDescent="0.25">
      <c r="A463" s="98" t="s">
        <v>575</v>
      </c>
      <c r="B463" s="63"/>
      <c r="C463" s="98" t="s">
        <v>576</v>
      </c>
      <c r="D463" s="63"/>
      <c r="E463" s="63"/>
      <c r="F463" s="63"/>
      <c r="G463" s="63"/>
      <c r="H463" s="63"/>
      <c r="I463" s="116" t="s">
        <v>1</v>
      </c>
      <c r="J463" s="63"/>
      <c r="K463" s="116" t="s">
        <v>1</v>
      </c>
      <c r="L463" s="63"/>
      <c r="M463" s="116">
        <v>14050</v>
      </c>
      <c r="N463" s="63"/>
      <c r="O463" s="117" t="s">
        <v>1</v>
      </c>
      <c r="P463" s="63"/>
    </row>
    <row r="464" spans="1:16" s="46" customFormat="1" x14ac:dyDescent="0.25">
      <c r="A464" s="98" t="s">
        <v>588</v>
      </c>
      <c r="B464" s="63"/>
      <c r="C464" s="98" t="s">
        <v>589</v>
      </c>
      <c r="D464" s="63"/>
      <c r="E464" s="63"/>
      <c r="F464" s="63"/>
      <c r="G464" s="63"/>
      <c r="H464" s="63"/>
      <c r="I464" s="116" t="s">
        <v>1</v>
      </c>
      <c r="J464" s="63"/>
      <c r="K464" s="116" t="s">
        <v>1</v>
      </c>
      <c r="L464" s="63"/>
      <c r="M464" s="116">
        <v>3679</v>
      </c>
      <c r="N464" s="63"/>
      <c r="O464" s="117" t="s">
        <v>1</v>
      </c>
      <c r="P464" s="63"/>
    </row>
    <row r="465" spans="1:16" s="46" customFormat="1" x14ac:dyDescent="0.25">
      <c r="A465" s="149" t="s">
        <v>592</v>
      </c>
      <c r="B465" s="63"/>
      <c r="C465" s="149" t="s">
        <v>593</v>
      </c>
      <c r="D465" s="63"/>
      <c r="E465" s="63"/>
      <c r="F465" s="63"/>
      <c r="G465" s="63"/>
      <c r="H465" s="63"/>
      <c r="I465" s="150">
        <v>100000</v>
      </c>
      <c r="J465" s="63"/>
      <c r="K465" s="150">
        <v>100000</v>
      </c>
      <c r="L465" s="63"/>
      <c r="M465" s="150">
        <v>0</v>
      </c>
      <c r="N465" s="63"/>
      <c r="O465" s="151">
        <v>0</v>
      </c>
      <c r="P465" s="63"/>
    </row>
    <row r="466" spans="1:16" s="46" customFormat="1" x14ac:dyDescent="0.25">
      <c r="A466" s="149" t="s">
        <v>454</v>
      </c>
      <c r="B466" s="63"/>
      <c r="C466" s="149" t="s">
        <v>455</v>
      </c>
      <c r="D466" s="63"/>
      <c r="E466" s="63"/>
      <c r="F466" s="63"/>
      <c r="G466" s="63"/>
      <c r="H466" s="63"/>
      <c r="I466" s="150">
        <v>3000</v>
      </c>
      <c r="J466" s="63"/>
      <c r="K466" s="150">
        <v>3000</v>
      </c>
      <c r="L466" s="63"/>
      <c r="M466" s="150">
        <v>0</v>
      </c>
      <c r="N466" s="63"/>
      <c r="O466" s="151">
        <v>0</v>
      </c>
      <c r="P466" s="63"/>
    </row>
    <row r="467" spans="1:16" s="46" customFormat="1" x14ac:dyDescent="0.25">
      <c r="A467" s="154" t="s">
        <v>215</v>
      </c>
      <c r="B467" s="63"/>
      <c r="C467" s="63"/>
      <c r="D467" s="63"/>
      <c r="E467" s="63"/>
      <c r="F467" s="63"/>
      <c r="G467" s="63"/>
      <c r="H467" s="63"/>
      <c r="I467" s="153">
        <v>1774</v>
      </c>
      <c r="J467" s="63"/>
      <c r="K467" s="153">
        <v>1774</v>
      </c>
      <c r="L467" s="63"/>
      <c r="M467" s="153">
        <v>0</v>
      </c>
      <c r="N467" s="63"/>
      <c r="O467" s="152">
        <v>0</v>
      </c>
      <c r="P467" s="63"/>
    </row>
    <row r="468" spans="1:16" s="46" customFormat="1" x14ac:dyDescent="0.25">
      <c r="A468" s="154" t="s">
        <v>216</v>
      </c>
      <c r="B468" s="63"/>
      <c r="C468" s="63"/>
      <c r="D468" s="63"/>
      <c r="E468" s="63"/>
      <c r="F468" s="63"/>
      <c r="G468" s="63"/>
      <c r="H468" s="63"/>
      <c r="I468" s="153">
        <v>1774</v>
      </c>
      <c r="J468" s="63"/>
      <c r="K468" s="153">
        <v>1774</v>
      </c>
      <c r="L468" s="63"/>
      <c r="M468" s="153">
        <v>0</v>
      </c>
      <c r="N468" s="63"/>
      <c r="O468" s="152">
        <v>0</v>
      </c>
      <c r="P468" s="63"/>
    </row>
    <row r="469" spans="1:16" s="46" customFormat="1" x14ac:dyDescent="0.25">
      <c r="A469" s="149" t="s">
        <v>458</v>
      </c>
      <c r="B469" s="63"/>
      <c r="C469" s="149" t="s">
        <v>459</v>
      </c>
      <c r="D469" s="63"/>
      <c r="E469" s="63"/>
      <c r="F469" s="63"/>
      <c r="G469" s="63"/>
      <c r="H469" s="63"/>
      <c r="I469" s="150">
        <v>1774</v>
      </c>
      <c r="J469" s="63"/>
      <c r="K469" s="150">
        <v>1774</v>
      </c>
      <c r="L469" s="63"/>
      <c r="M469" s="150">
        <v>0</v>
      </c>
      <c r="N469" s="63"/>
      <c r="O469" s="151">
        <v>0</v>
      </c>
      <c r="P469" s="63"/>
    </row>
    <row r="470" spans="1:16" s="46" customFormat="1" x14ac:dyDescent="0.25">
      <c r="A470" s="155" t="s">
        <v>583</v>
      </c>
      <c r="B470" s="63"/>
      <c r="C470" s="155" t="s">
        <v>594</v>
      </c>
      <c r="D470" s="63"/>
      <c r="E470" s="63"/>
      <c r="F470" s="63"/>
      <c r="G470" s="63"/>
      <c r="H470" s="63"/>
      <c r="I470" s="129">
        <v>308750</v>
      </c>
      <c r="J470" s="63"/>
      <c r="K470" s="129">
        <v>308750</v>
      </c>
      <c r="L470" s="63"/>
      <c r="M470" s="129">
        <v>306250</v>
      </c>
      <c r="N470" s="63"/>
      <c r="O470" s="123">
        <v>99.19</v>
      </c>
      <c r="P470" s="63"/>
    </row>
    <row r="471" spans="1:16" s="46" customFormat="1" x14ac:dyDescent="0.25">
      <c r="A471" s="154" t="s">
        <v>211</v>
      </c>
      <c r="B471" s="63"/>
      <c r="C471" s="63"/>
      <c r="D471" s="63"/>
      <c r="E471" s="63"/>
      <c r="F471" s="63"/>
      <c r="G471" s="63"/>
      <c r="H471" s="63"/>
      <c r="I471" s="153">
        <v>308750</v>
      </c>
      <c r="J471" s="63"/>
      <c r="K471" s="153">
        <v>308750</v>
      </c>
      <c r="L471" s="63"/>
      <c r="M471" s="153">
        <v>306250</v>
      </c>
      <c r="N471" s="63"/>
      <c r="O471" s="152">
        <v>99.19</v>
      </c>
      <c r="P471" s="63"/>
    </row>
    <row r="472" spans="1:16" s="46" customFormat="1" x14ac:dyDescent="0.25">
      <c r="A472" s="154" t="s">
        <v>212</v>
      </c>
      <c r="B472" s="63"/>
      <c r="C472" s="63"/>
      <c r="D472" s="63"/>
      <c r="E472" s="63"/>
      <c r="F472" s="63"/>
      <c r="G472" s="63"/>
      <c r="H472" s="63"/>
      <c r="I472" s="153">
        <v>308750</v>
      </c>
      <c r="J472" s="63"/>
      <c r="K472" s="153">
        <v>308750</v>
      </c>
      <c r="L472" s="63"/>
      <c r="M472" s="153">
        <v>306250</v>
      </c>
      <c r="N472" s="63"/>
      <c r="O472" s="152">
        <v>99.19</v>
      </c>
      <c r="P472" s="63"/>
    </row>
    <row r="473" spans="1:16" s="46" customFormat="1" x14ac:dyDescent="0.25">
      <c r="A473" s="149" t="s">
        <v>595</v>
      </c>
      <c r="B473" s="63"/>
      <c r="C473" s="149" t="s">
        <v>596</v>
      </c>
      <c r="D473" s="63"/>
      <c r="E473" s="63"/>
      <c r="F473" s="63"/>
      <c r="G473" s="63"/>
      <c r="H473" s="63"/>
      <c r="I473" s="150">
        <v>308750</v>
      </c>
      <c r="J473" s="63"/>
      <c r="K473" s="150">
        <v>308750</v>
      </c>
      <c r="L473" s="63"/>
      <c r="M473" s="150">
        <v>306250</v>
      </c>
      <c r="N473" s="63"/>
      <c r="O473" s="151">
        <v>99.19</v>
      </c>
      <c r="P473" s="63"/>
    </row>
    <row r="474" spans="1:16" s="46" customFormat="1" x14ac:dyDescent="0.25">
      <c r="A474" s="98" t="s">
        <v>597</v>
      </c>
      <c r="B474" s="63"/>
      <c r="C474" s="98" t="s">
        <v>596</v>
      </c>
      <c r="D474" s="63"/>
      <c r="E474" s="63"/>
      <c r="F474" s="63"/>
      <c r="G474" s="63"/>
      <c r="H474" s="63"/>
      <c r="I474" s="116" t="s">
        <v>1</v>
      </c>
      <c r="J474" s="63"/>
      <c r="K474" s="116" t="s">
        <v>1</v>
      </c>
      <c r="L474" s="63"/>
      <c r="M474" s="116">
        <v>306250</v>
      </c>
      <c r="N474" s="63"/>
      <c r="O474" s="117" t="s">
        <v>1</v>
      </c>
      <c r="P474" s="63"/>
    </row>
    <row r="475" spans="1:16" s="46" customFormat="1" x14ac:dyDescent="0.25">
      <c r="A475" s="161" t="s">
        <v>598</v>
      </c>
      <c r="B475" s="63"/>
      <c r="C475" s="63"/>
      <c r="D475" s="63"/>
      <c r="E475" s="63"/>
      <c r="F475" s="63"/>
      <c r="G475" s="63"/>
      <c r="H475" s="63"/>
      <c r="I475" s="160">
        <v>1779691</v>
      </c>
      <c r="J475" s="63"/>
      <c r="K475" s="160">
        <v>1779691</v>
      </c>
      <c r="L475" s="63"/>
      <c r="M475" s="160">
        <v>1668543.89</v>
      </c>
      <c r="N475" s="63"/>
      <c r="O475" s="166">
        <f t="shared" ref="O475:O483" si="0">M475/K475</f>
        <v>0.9375469618040434</v>
      </c>
      <c r="P475" s="61"/>
    </row>
    <row r="476" spans="1:16" s="46" customFormat="1" x14ac:dyDescent="0.25">
      <c r="A476" s="154" t="s">
        <v>211</v>
      </c>
      <c r="B476" s="63"/>
      <c r="C476" s="63"/>
      <c r="D476" s="63"/>
      <c r="E476" s="63"/>
      <c r="F476" s="63"/>
      <c r="G476" s="63"/>
      <c r="H476" s="63"/>
      <c r="I476" s="153">
        <v>1650140</v>
      </c>
      <c r="J476" s="63"/>
      <c r="K476" s="153">
        <v>1650140</v>
      </c>
      <c r="L476" s="63"/>
      <c r="M476" s="153">
        <v>1582963.18</v>
      </c>
      <c r="N476" s="63"/>
      <c r="O476" s="163">
        <f t="shared" si="0"/>
        <v>0.95929022991988555</v>
      </c>
      <c r="P476" s="61"/>
    </row>
    <row r="477" spans="1:16" s="46" customFormat="1" x14ac:dyDescent="0.25">
      <c r="A477" s="154" t="s">
        <v>212</v>
      </c>
      <c r="B477" s="63"/>
      <c r="C477" s="63"/>
      <c r="D477" s="63"/>
      <c r="E477" s="63"/>
      <c r="F477" s="63"/>
      <c r="G477" s="63"/>
      <c r="H477" s="63"/>
      <c r="I477" s="153">
        <v>1650140</v>
      </c>
      <c r="J477" s="63"/>
      <c r="K477" s="153">
        <v>1650140</v>
      </c>
      <c r="L477" s="63"/>
      <c r="M477" s="153">
        <v>1582963.18</v>
      </c>
      <c r="N477" s="63"/>
      <c r="O477" s="163">
        <f t="shared" si="0"/>
        <v>0.95929022991988555</v>
      </c>
      <c r="P477" s="61"/>
    </row>
    <row r="478" spans="1:16" s="46" customFormat="1" x14ac:dyDescent="0.25">
      <c r="A478" s="154" t="s">
        <v>213</v>
      </c>
      <c r="B478" s="63"/>
      <c r="C478" s="63"/>
      <c r="D478" s="63"/>
      <c r="E478" s="63"/>
      <c r="F478" s="63"/>
      <c r="G478" s="63"/>
      <c r="H478" s="63"/>
      <c r="I478" s="153">
        <v>48773</v>
      </c>
      <c r="J478" s="63"/>
      <c r="K478" s="153">
        <v>48773</v>
      </c>
      <c r="L478" s="63"/>
      <c r="M478" s="153">
        <v>18397.53</v>
      </c>
      <c r="N478" s="63"/>
      <c r="O478" s="163">
        <f t="shared" si="0"/>
        <v>0.37720726631537937</v>
      </c>
      <c r="P478" s="61"/>
    </row>
    <row r="479" spans="1:16" s="46" customFormat="1" x14ac:dyDescent="0.25">
      <c r="A479" s="154" t="s">
        <v>214</v>
      </c>
      <c r="B479" s="63"/>
      <c r="C479" s="63"/>
      <c r="D479" s="63"/>
      <c r="E479" s="63"/>
      <c r="F479" s="63"/>
      <c r="G479" s="63"/>
      <c r="H479" s="63"/>
      <c r="I479" s="153">
        <v>48773</v>
      </c>
      <c r="J479" s="63"/>
      <c r="K479" s="153">
        <v>48773</v>
      </c>
      <c r="L479" s="63"/>
      <c r="M479" s="153">
        <v>18397.53</v>
      </c>
      <c r="N479" s="63"/>
      <c r="O479" s="163">
        <f t="shared" si="0"/>
        <v>0.37720726631537937</v>
      </c>
      <c r="P479" s="61"/>
    </row>
    <row r="480" spans="1:16" s="46" customFormat="1" x14ac:dyDescent="0.25">
      <c r="A480" s="154" t="s">
        <v>217</v>
      </c>
      <c r="B480" s="63"/>
      <c r="C480" s="63"/>
      <c r="D480" s="63"/>
      <c r="E480" s="63"/>
      <c r="F480" s="63"/>
      <c r="G480" s="63"/>
      <c r="H480" s="63"/>
      <c r="I480" s="153">
        <v>65778</v>
      </c>
      <c r="J480" s="63"/>
      <c r="K480" s="153">
        <v>65778</v>
      </c>
      <c r="L480" s="63"/>
      <c r="M480" s="153">
        <v>65778.179999999993</v>
      </c>
      <c r="N480" s="63"/>
      <c r="O480" s="163">
        <f t="shared" si="0"/>
        <v>1.0000027364772415</v>
      </c>
      <c r="P480" s="61"/>
    </row>
    <row r="481" spans="1:16" s="46" customFormat="1" x14ac:dyDescent="0.25">
      <c r="A481" s="154" t="s">
        <v>218</v>
      </c>
      <c r="B481" s="63"/>
      <c r="C481" s="63"/>
      <c r="D481" s="63"/>
      <c r="E481" s="63"/>
      <c r="F481" s="63"/>
      <c r="G481" s="63"/>
      <c r="H481" s="63"/>
      <c r="I481" s="153">
        <v>65778</v>
      </c>
      <c r="J481" s="63"/>
      <c r="K481" s="153">
        <v>65778</v>
      </c>
      <c r="L481" s="63"/>
      <c r="M481" s="153">
        <v>65778.179999999993</v>
      </c>
      <c r="N481" s="63"/>
      <c r="O481" s="163">
        <f t="shared" si="0"/>
        <v>1.0000027364772415</v>
      </c>
      <c r="P481" s="61"/>
    </row>
    <row r="482" spans="1:16" s="46" customFormat="1" x14ac:dyDescent="0.25">
      <c r="A482" s="154" t="s">
        <v>219</v>
      </c>
      <c r="B482" s="63"/>
      <c r="C482" s="63"/>
      <c r="D482" s="63"/>
      <c r="E482" s="63"/>
      <c r="F482" s="63"/>
      <c r="G482" s="63"/>
      <c r="H482" s="63"/>
      <c r="I482" s="153">
        <v>15000</v>
      </c>
      <c r="J482" s="63"/>
      <c r="K482" s="153">
        <v>15000</v>
      </c>
      <c r="L482" s="63"/>
      <c r="M482" s="153">
        <v>1405</v>
      </c>
      <c r="N482" s="63"/>
      <c r="O482" s="163">
        <f t="shared" si="0"/>
        <v>9.3666666666666662E-2</v>
      </c>
      <c r="P482" s="61"/>
    </row>
    <row r="483" spans="1:16" s="46" customFormat="1" x14ac:dyDescent="0.25">
      <c r="A483" s="154" t="s">
        <v>220</v>
      </c>
      <c r="B483" s="63"/>
      <c r="C483" s="63"/>
      <c r="D483" s="63"/>
      <c r="E483" s="63"/>
      <c r="F483" s="63"/>
      <c r="G483" s="63"/>
      <c r="H483" s="63"/>
      <c r="I483" s="153">
        <v>15000</v>
      </c>
      <c r="J483" s="63"/>
      <c r="K483" s="153">
        <v>15000</v>
      </c>
      <c r="L483" s="63"/>
      <c r="M483" s="153">
        <v>1405</v>
      </c>
      <c r="N483" s="63"/>
      <c r="O483" s="163">
        <f t="shared" si="0"/>
        <v>9.3666666666666662E-2</v>
      </c>
      <c r="P483" s="61"/>
    </row>
    <row r="484" spans="1:16" s="46" customFormat="1" x14ac:dyDescent="0.25">
      <c r="A484" s="156" t="s">
        <v>599</v>
      </c>
      <c r="B484" s="63"/>
      <c r="C484" s="156" t="s">
        <v>600</v>
      </c>
      <c r="D484" s="63"/>
      <c r="E484" s="63"/>
      <c r="F484" s="63"/>
      <c r="G484" s="63"/>
      <c r="H484" s="63"/>
      <c r="I484" s="157">
        <v>1779691</v>
      </c>
      <c r="J484" s="63"/>
      <c r="K484" s="157">
        <v>1779691</v>
      </c>
      <c r="L484" s="63"/>
      <c r="M484" s="157">
        <v>1668543.89</v>
      </c>
      <c r="N484" s="63"/>
      <c r="O484" s="158">
        <v>93.75</v>
      </c>
      <c r="P484" s="63"/>
    </row>
    <row r="485" spans="1:16" s="46" customFormat="1" x14ac:dyDescent="0.25">
      <c r="A485" s="155" t="s">
        <v>387</v>
      </c>
      <c r="B485" s="63"/>
      <c r="C485" s="155" t="s">
        <v>388</v>
      </c>
      <c r="D485" s="63"/>
      <c r="E485" s="63"/>
      <c r="F485" s="63"/>
      <c r="G485" s="63"/>
      <c r="H485" s="63"/>
      <c r="I485" s="129">
        <v>1752913</v>
      </c>
      <c r="J485" s="63"/>
      <c r="K485" s="129">
        <v>1752913</v>
      </c>
      <c r="L485" s="63"/>
      <c r="M485" s="129">
        <v>1644820.2</v>
      </c>
      <c r="N485" s="63"/>
      <c r="O485" s="164">
        <f>M485/K485</f>
        <v>0.93833533096052113</v>
      </c>
      <c r="P485" s="61"/>
    </row>
    <row r="486" spans="1:16" s="46" customFormat="1" x14ac:dyDescent="0.25">
      <c r="A486" s="154" t="s">
        <v>211</v>
      </c>
      <c r="B486" s="63"/>
      <c r="C486" s="63"/>
      <c r="D486" s="63"/>
      <c r="E486" s="63"/>
      <c r="F486" s="63"/>
      <c r="G486" s="63"/>
      <c r="H486" s="63"/>
      <c r="I486" s="153">
        <v>1631140</v>
      </c>
      <c r="J486" s="63"/>
      <c r="K486" s="153">
        <v>1631140</v>
      </c>
      <c r="L486" s="63"/>
      <c r="M486" s="153">
        <v>1567017.67</v>
      </c>
      <c r="N486" s="63"/>
      <c r="O486" s="152">
        <v>96.07</v>
      </c>
      <c r="P486" s="63"/>
    </row>
    <row r="487" spans="1:16" s="46" customFormat="1" x14ac:dyDescent="0.25">
      <c r="A487" s="154" t="s">
        <v>212</v>
      </c>
      <c r="B487" s="63"/>
      <c r="C487" s="63"/>
      <c r="D487" s="63"/>
      <c r="E487" s="63"/>
      <c r="F487" s="63"/>
      <c r="G487" s="63"/>
      <c r="H487" s="63"/>
      <c r="I487" s="153">
        <v>1631140</v>
      </c>
      <c r="J487" s="63"/>
      <c r="K487" s="153">
        <v>1631140</v>
      </c>
      <c r="L487" s="63"/>
      <c r="M487" s="153">
        <v>1567017.67</v>
      </c>
      <c r="N487" s="63"/>
      <c r="O487" s="152">
        <v>96.07</v>
      </c>
      <c r="P487" s="63"/>
    </row>
    <row r="488" spans="1:16" s="46" customFormat="1" x14ac:dyDescent="0.25">
      <c r="A488" s="149" t="s">
        <v>458</v>
      </c>
      <c r="B488" s="63"/>
      <c r="C488" s="149" t="s">
        <v>459</v>
      </c>
      <c r="D488" s="63"/>
      <c r="E488" s="63"/>
      <c r="F488" s="63"/>
      <c r="G488" s="63"/>
      <c r="H488" s="63"/>
      <c r="I488" s="150">
        <v>967500</v>
      </c>
      <c r="J488" s="63"/>
      <c r="K488" s="150">
        <v>967500</v>
      </c>
      <c r="L488" s="63"/>
      <c r="M488" s="150">
        <v>929213.07</v>
      </c>
      <c r="N488" s="63"/>
      <c r="O488" s="151">
        <v>96.04</v>
      </c>
      <c r="P488" s="63"/>
    </row>
    <row r="489" spans="1:16" s="46" customFormat="1" x14ac:dyDescent="0.25">
      <c r="A489" s="98" t="s">
        <v>460</v>
      </c>
      <c r="B489" s="63"/>
      <c r="C489" s="98" t="s">
        <v>461</v>
      </c>
      <c r="D489" s="63"/>
      <c r="E489" s="63"/>
      <c r="F489" s="63"/>
      <c r="G489" s="63"/>
      <c r="H489" s="63"/>
      <c r="I489" s="116" t="s">
        <v>1</v>
      </c>
      <c r="J489" s="63"/>
      <c r="K489" s="116" t="s">
        <v>1</v>
      </c>
      <c r="L489" s="63"/>
      <c r="M489" s="116">
        <v>929213.07</v>
      </c>
      <c r="N489" s="63"/>
      <c r="O489" s="117" t="s">
        <v>1</v>
      </c>
      <c r="P489" s="63"/>
    </row>
    <row r="490" spans="1:16" s="46" customFormat="1" x14ac:dyDescent="0.25">
      <c r="A490" s="149" t="s">
        <v>462</v>
      </c>
      <c r="B490" s="63"/>
      <c r="C490" s="149" t="s">
        <v>463</v>
      </c>
      <c r="D490" s="63"/>
      <c r="E490" s="63"/>
      <c r="F490" s="63"/>
      <c r="G490" s="63"/>
      <c r="H490" s="63"/>
      <c r="I490" s="150">
        <v>68000</v>
      </c>
      <c r="J490" s="63"/>
      <c r="K490" s="150">
        <v>68000</v>
      </c>
      <c r="L490" s="63"/>
      <c r="M490" s="150">
        <v>67321.94</v>
      </c>
      <c r="N490" s="63"/>
      <c r="O490" s="151">
        <v>99</v>
      </c>
      <c r="P490" s="63"/>
    </row>
    <row r="491" spans="1:16" s="46" customFormat="1" x14ac:dyDescent="0.25">
      <c r="A491" s="98" t="s">
        <v>464</v>
      </c>
      <c r="B491" s="63"/>
      <c r="C491" s="98" t="s">
        <v>463</v>
      </c>
      <c r="D491" s="63"/>
      <c r="E491" s="63"/>
      <c r="F491" s="63"/>
      <c r="G491" s="63"/>
      <c r="H491" s="63"/>
      <c r="I491" s="116" t="s">
        <v>1</v>
      </c>
      <c r="J491" s="63"/>
      <c r="K491" s="116" t="s">
        <v>1</v>
      </c>
      <c r="L491" s="63"/>
      <c r="M491" s="116">
        <v>67321.94</v>
      </c>
      <c r="N491" s="63"/>
      <c r="O491" s="117" t="s">
        <v>1</v>
      </c>
      <c r="P491" s="63"/>
    </row>
    <row r="492" spans="1:16" s="46" customFormat="1" x14ac:dyDescent="0.25">
      <c r="A492" s="149" t="s">
        <v>465</v>
      </c>
      <c r="B492" s="63"/>
      <c r="C492" s="149" t="s">
        <v>466</v>
      </c>
      <c r="D492" s="63"/>
      <c r="E492" s="63"/>
      <c r="F492" s="63"/>
      <c r="G492" s="63"/>
      <c r="H492" s="63"/>
      <c r="I492" s="150">
        <v>159800</v>
      </c>
      <c r="J492" s="63"/>
      <c r="K492" s="150">
        <v>159800</v>
      </c>
      <c r="L492" s="63"/>
      <c r="M492" s="150">
        <v>153320.19</v>
      </c>
      <c r="N492" s="63"/>
      <c r="O492" s="151">
        <v>95.95</v>
      </c>
      <c r="P492" s="63"/>
    </row>
    <row r="493" spans="1:16" s="46" customFormat="1" x14ac:dyDescent="0.25">
      <c r="A493" s="98" t="s">
        <v>467</v>
      </c>
      <c r="B493" s="63"/>
      <c r="C493" s="98" t="s">
        <v>468</v>
      </c>
      <c r="D493" s="63"/>
      <c r="E493" s="63"/>
      <c r="F493" s="63"/>
      <c r="G493" s="63"/>
      <c r="H493" s="63"/>
      <c r="I493" s="116" t="s">
        <v>1</v>
      </c>
      <c r="J493" s="63"/>
      <c r="K493" s="116" t="s">
        <v>1</v>
      </c>
      <c r="L493" s="63"/>
      <c r="M493" s="116">
        <v>153320.19</v>
      </c>
      <c r="N493" s="63"/>
      <c r="O493" s="117" t="s">
        <v>1</v>
      </c>
      <c r="P493" s="63"/>
    </row>
    <row r="494" spans="1:16" s="46" customFormat="1" x14ac:dyDescent="0.25">
      <c r="A494" s="149" t="s">
        <v>389</v>
      </c>
      <c r="B494" s="63"/>
      <c r="C494" s="149" t="s">
        <v>390</v>
      </c>
      <c r="D494" s="63"/>
      <c r="E494" s="63"/>
      <c r="F494" s="63"/>
      <c r="G494" s="63"/>
      <c r="H494" s="63"/>
      <c r="I494" s="150">
        <v>87000</v>
      </c>
      <c r="J494" s="63"/>
      <c r="K494" s="150">
        <v>87000</v>
      </c>
      <c r="L494" s="63"/>
      <c r="M494" s="150">
        <v>80863.8</v>
      </c>
      <c r="N494" s="63"/>
      <c r="O494" s="151">
        <v>92.95</v>
      </c>
      <c r="P494" s="63"/>
    </row>
    <row r="495" spans="1:16" s="46" customFormat="1" x14ac:dyDescent="0.25">
      <c r="A495" s="98" t="s">
        <v>391</v>
      </c>
      <c r="B495" s="63"/>
      <c r="C495" s="98" t="s">
        <v>392</v>
      </c>
      <c r="D495" s="63"/>
      <c r="E495" s="63"/>
      <c r="F495" s="63"/>
      <c r="G495" s="63"/>
      <c r="H495" s="63"/>
      <c r="I495" s="116" t="s">
        <v>1</v>
      </c>
      <c r="J495" s="63"/>
      <c r="K495" s="116" t="s">
        <v>1</v>
      </c>
      <c r="L495" s="63"/>
      <c r="M495" s="116">
        <v>25</v>
      </c>
      <c r="N495" s="63"/>
      <c r="O495" s="117" t="s">
        <v>1</v>
      </c>
      <c r="P495" s="63"/>
    </row>
    <row r="496" spans="1:16" s="46" customFormat="1" x14ac:dyDescent="0.25">
      <c r="A496" s="98" t="s">
        <v>393</v>
      </c>
      <c r="B496" s="63"/>
      <c r="C496" s="98" t="s">
        <v>394</v>
      </c>
      <c r="D496" s="63"/>
      <c r="E496" s="63"/>
      <c r="F496" s="63"/>
      <c r="G496" s="63"/>
      <c r="H496" s="63"/>
      <c r="I496" s="116" t="s">
        <v>1</v>
      </c>
      <c r="J496" s="63"/>
      <c r="K496" s="116" t="s">
        <v>1</v>
      </c>
      <c r="L496" s="63"/>
      <c r="M496" s="116">
        <v>80838.8</v>
      </c>
      <c r="N496" s="63"/>
      <c r="O496" s="117" t="s">
        <v>1</v>
      </c>
      <c r="P496" s="63"/>
    </row>
    <row r="497" spans="1:16" s="46" customFormat="1" x14ac:dyDescent="0.25">
      <c r="A497" s="149" t="s">
        <v>399</v>
      </c>
      <c r="B497" s="63"/>
      <c r="C497" s="149" t="s">
        <v>400</v>
      </c>
      <c r="D497" s="63"/>
      <c r="E497" s="63"/>
      <c r="F497" s="63"/>
      <c r="G497" s="63"/>
      <c r="H497" s="63"/>
      <c r="I497" s="150">
        <v>105740</v>
      </c>
      <c r="J497" s="63"/>
      <c r="K497" s="150">
        <v>105740</v>
      </c>
      <c r="L497" s="63"/>
      <c r="M497" s="150">
        <v>105715.81</v>
      </c>
      <c r="N497" s="63"/>
      <c r="O497" s="162">
        <f>M497/K497</f>
        <v>0.99977123132211076</v>
      </c>
      <c r="P497" s="61"/>
    </row>
    <row r="498" spans="1:16" s="46" customFormat="1" x14ac:dyDescent="0.25">
      <c r="A498" s="98" t="s">
        <v>401</v>
      </c>
      <c r="B498" s="63"/>
      <c r="C498" s="98" t="s">
        <v>402</v>
      </c>
      <c r="D498" s="63"/>
      <c r="E498" s="63"/>
      <c r="F498" s="63"/>
      <c r="G498" s="63"/>
      <c r="H498" s="63"/>
      <c r="I498" s="116" t="s">
        <v>1</v>
      </c>
      <c r="J498" s="63"/>
      <c r="K498" s="116" t="s">
        <v>1</v>
      </c>
      <c r="L498" s="63"/>
      <c r="M498" s="116">
        <v>22192.3</v>
      </c>
      <c r="N498" s="63"/>
      <c r="O498" s="117" t="s">
        <v>1</v>
      </c>
      <c r="P498" s="63"/>
    </row>
    <row r="499" spans="1:16" s="46" customFormat="1" x14ac:dyDescent="0.25">
      <c r="A499" s="98" t="s">
        <v>403</v>
      </c>
      <c r="B499" s="63"/>
      <c r="C499" s="98" t="s">
        <v>404</v>
      </c>
      <c r="D499" s="63"/>
      <c r="E499" s="63"/>
      <c r="F499" s="63"/>
      <c r="G499" s="63"/>
      <c r="H499" s="63"/>
      <c r="I499" s="116" t="s">
        <v>1</v>
      </c>
      <c r="J499" s="63"/>
      <c r="K499" s="116" t="s">
        <v>1</v>
      </c>
      <c r="L499" s="63"/>
      <c r="M499" s="116">
        <v>81903.199999999997</v>
      </c>
      <c r="N499" s="63"/>
      <c r="O499" s="117" t="s">
        <v>1</v>
      </c>
      <c r="P499" s="63"/>
    </row>
    <row r="500" spans="1:16" s="46" customFormat="1" x14ac:dyDescent="0.25">
      <c r="A500" s="98" t="s">
        <v>405</v>
      </c>
      <c r="B500" s="63"/>
      <c r="C500" s="98" t="s">
        <v>406</v>
      </c>
      <c r="D500" s="63"/>
      <c r="E500" s="63"/>
      <c r="F500" s="63"/>
      <c r="G500" s="63"/>
      <c r="H500" s="63"/>
      <c r="I500" s="116" t="s">
        <v>1</v>
      </c>
      <c r="J500" s="63"/>
      <c r="K500" s="116" t="s">
        <v>1</v>
      </c>
      <c r="L500" s="63"/>
      <c r="M500" s="116">
        <v>1620.31</v>
      </c>
      <c r="N500" s="63"/>
      <c r="O500" s="117" t="s">
        <v>1</v>
      </c>
      <c r="P500" s="63"/>
    </row>
    <row r="501" spans="1:16" s="46" customFormat="1" x14ac:dyDescent="0.25">
      <c r="A501" s="149" t="s">
        <v>411</v>
      </c>
      <c r="B501" s="63"/>
      <c r="C501" s="149" t="s">
        <v>412</v>
      </c>
      <c r="D501" s="63"/>
      <c r="E501" s="63"/>
      <c r="F501" s="63"/>
      <c r="G501" s="63"/>
      <c r="H501" s="63"/>
      <c r="I501" s="150">
        <v>124000</v>
      </c>
      <c r="J501" s="63"/>
      <c r="K501" s="150">
        <v>124000</v>
      </c>
      <c r="L501" s="63"/>
      <c r="M501" s="150">
        <v>123699.8</v>
      </c>
      <c r="N501" s="63"/>
      <c r="O501" s="162">
        <f>M501/K501</f>
        <v>0.99757903225806455</v>
      </c>
      <c r="P501" s="61"/>
    </row>
    <row r="502" spans="1:16" s="46" customFormat="1" x14ac:dyDescent="0.25">
      <c r="A502" s="98" t="s">
        <v>413</v>
      </c>
      <c r="B502" s="63"/>
      <c r="C502" s="98" t="s">
        <v>414</v>
      </c>
      <c r="D502" s="63"/>
      <c r="E502" s="63"/>
      <c r="F502" s="63"/>
      <c r="G502" s="63"/>
      <c r="H502" s="63"/>
      <c r="I502" s="116" t="s">
        <v>1</v>
      </c>
      <c r="J502" s="63"/>
      <c r="K502" s="116" t="s">
        <v>1</v>
      </c>
      <c r="L502" s="63"/>
      <c r="M502" s="116">
        <v>9684.48</v>
      </c>
      <c r="N502" s="63"/>
      <c r="O502" s="117" t="s">
        <v>1</v>
      </c>
      <c r="P502" s="63"/>
    </row>
    <row r="503" spans="1:16" s="46" customFormat="1" x14ac:dyDescent="0.25">
      <c r="A503" s="98" t="s">
        <v>415</v>
      </c>
      <c r="B503" s="63"/>
      <c r="C503" s="98" t="s">
        <v>416</v>
      </c>
      <c r="D503" s="63"/>
      <c r="E503" s="63"/>
      <c r="F503" s="63"/>
      <c r="G503" s="63"/>
      <c r="H503" s="63"/>
      <c r="I503" s="116" t="s">
        <v>1</v>
      </c>
      <c r="J503" s="63"/>
      <c r="K503" s="116" t="s">
        <v>1</v>
      </c>
      <c r="L503" s="63"/>
      <c r="M503" s="116">
        <v>73935.89</v>
      </c>
      <c r="N503" s="63"/>
      <c r="O503" s="117" t="s">
        <v>1</v>
      </c>
      <c r="P503" s="63"/>
    </row>
    <row r="504" spans="1:16" s="46" customFormat="1" x14ac:dyDescent="0.25">
      <c r="A504" s="98" t="s">
        <v>483</v>
      </c>
      <c r="B504" s="63"/>
      <c r="C504" s="98" t="s">
        <v>484</v>
      </c>
      <c r="D504" s="63"/>
      <c r="E504" s="63"/>
      <c r="F504" s="63"/>
      <c r="G504" s="63"/>
      <c r="H504" s="63"/>
      <c r="I504" s="116" t="s">
        <v>1</v>
      </c>
      <c r="J504" s="63"/>
      <c r="K504" s="116" t="s">
        <v>1</v>
      </c>
      <c r="L504" s="63"/>
      <c r="M504" s="116">
        <v>500</v>
      </c>
      <c r="N504" s="63"/>
      <c r="O504" s="117" t="s">
        <v>1</v>
      </c>
      <c r="P504" s="63"/>
    </row>
    <row r="505" spans="1:16" s="46" customFormat="1" x14ac:dyDescent="0.25">
      <c r="A505" s="98" t="s">
        <v>567</v>
      </c>
      <c r="B505" s="63"/>
      <c r="C505" s="98" t="s">
        <v>568</v>
      </c>
      <c r="D505" s="63"/>
      <c r="E505" s="63"/>
      <c r="F505" s="63"/>
      <c r="G505" s="63"/>
      <c r="H505" s="63"/>
      <c r="I505" s="116" t="s">
        <v>1</v>
      </c>
      <c r="J505" s="63"/>
      <c r="K505" s="116" t="s">
        <v>1</v>
      </c>
      <c r="L505" s="63"/>
      <c r="M505" s="116">
        <v>4913.83</v>
      </c>
      <c r="N505" s="63"/>
      <c r="O505" s="117" t="s">
        <v>1</v>
      </c>
      <c r="P505" s="63"/>
    </row>
    <row r="506" spans="1:16" s="46" customFormat="1" x14ac:dyDescent="0.25">
      <c r="A506" s="98" t="s">
        <v>419</v>
      </c>
      <c r="B506" s="63"/>
      <c r="C506" s="98" t="s">
        <v>420</v>
      </c>
      <c r="D506" s="63"/>
      <c r="E506" s="63"/>
      <c r="F506" s="63"/>
      <c r="G506" s="63"/>
      <c r="H506" s="63"/>
      <c r="I506" s="116" t="s">
        <v>1</v>
      </c>
      <c r="J506" s="63"/>
      <c r="K506" s="116" t="s">
        <v>1</v>
      </c>
      <c r="L506" s="63"/>
      <c r="M506" s="116">
        <v>11800</v>
      </c>
      <c r="N506" s="63"/>
      <c r="O506" s="117" t="s">
        <v>1</v>
      </c>
      <c r="P506" s="63"/>
    </row>
    <row r="507" spans="1:16" s="46" customFormat="1" x14ac:dyDescent="0.25">
      <c r="A507" s="98" t="s">
        <v>521</v>
      </c>
      <c r="B507" s="63"/>
      <c r="C507" s="98" t="s">
        <v>522</v>
      </c>
      <c r="D507" s="63"/>
      <c r="E507" s="63"/>
      <c r="F507" s="63"/>
      <c r="G507" s="63"/>
      <c r="H507" s="63"/>
      <c r="I507" s="116" t="s">
        <v>1</v>
      </c>
      <c r="J507" s="63"/>
      <c r="K507" s="116" t="s">
        <v>1</v>
      </c>
      <c r="L507" s="63"/>
      <c r="M507" s="116">
        <v>1392.18</v>
      </c>
      <c r="N507" s="63"/>
      <c r="O507" s="117" t="s">
        <v>1</v>
      </c>
      <c r="P507" s="63"/>
    </row>
    <row r="508" spans="1:16" s="46" customFormat="1" x14ac:dyDescent="0.25">
      <c r="A508" s="98" t="s">
        <v>421</v>
      </c>
      <c r="B508" s="63"/>
      <c r="C508" s="98" t="s">
        <v>422</v>
      </c>
      <c r="D508" s="63"/>
      <c r="E508" s="63"/>
      <c r="F508" s="63"/>
      <c r="G508" s="63"/>
      <c r="H508" s="63"/>
      <c r="I508" s="116" t="s">
        <v>1</v>
      </c>
      <c r="J508" s="63"/>
      <c r="K508" s="116" t="s">
        <v>1</v>
      </c>
      <c r="L508" s="63"/>
      <c r="M508" s="116">
        <v>14260.92</v>
      </c>
      <c r="N508" s="63"/>
      <c r="O508" s="117" t="s">
        <v>1</v>
      </c>
      <c r="P508" s="63"/>
    </row>
    <row r="509" spans="1:16" s="46" customFormat="1" x14ac:dyDescent="0.25">
      <c r="A509" s="98" t="s">
        <v>423</v>
      </c>
      <c r="B509" s="63"/>
      <c r="C509" s="98" t="s">
        <v>424</v>
      </c>
      <c r="D509" s="63"/>
      <c r="E509" s="63"/>
      <c r="F509" s="63"/>
      <c r="G509" s="63"/>
      <c r="H509" s="63"/>
      <c r="I509" s="116" t="s">
        <v>1</v>
      </c>
      <c r="J509" s="63"/>
      <c r="K509" s="116" t="s">
        <v>1</v>
      </c>
      <c r="L509" s="63"/>
      <c r="M509" s="116">
        <v>7212.5</v>
      </c>
      <c r="N509" s="63"/>
      <c r="O509" s="117" t="s">
        <v>1</v>
      </c>
      <c r="P509" s="63"/>
    </row>
    <row r="510" spans="1:16" s="46" customFormat="1" x14ac:dyDescent="0.25">
      <c r="A510" s="149" t="s">
        <v>425</v>
      </c>
      <c r="B510" s="63"/>
      <c r="C510" s="149" t="s">
        <v>426</v>
      </c>
      <c r="D510" s="63"/>
      <c r="E510" s="63"/>
      <c r="F510" s="63"/>
      <c r="G510" s="63"/>
      <c r="H510" s="63"/>
      <c r="I510" s="150">
        <v>56000</v>
      </c>
      <c r="J510" s="63"/>
      <c r="K510" s="150">
        <v>56000</v>
      </c>
      <c r="L510" s="63"/>
      <c r="M510" s="150">
        <v>48353.51</v>
      </c>
      <c r="N510" s="63"/>
      <c r="O510" s="151">
        <v>86.35</v>
      </c>
      <c r="P510" s="63"/>
    </row>
    <row r="511" spans="1:16" s="46" customFormat="1" x14ac:dyDescent="0.25">
      <c r="A511" s="98" t="s">
        <v>427</v>
      </c>
      <c r="B511" s="63"/>
      <c r="C511" s="98" t="s">
        <v>428</v>
      </c>
      <c r="D511" s="63"/>
      <c r="E511" s="63"/>
      <c r="F511" s="63"/>
      <c r="G511" s="63"/>
      <c r="H511" s="63"/>
      <c r="I511" s="116" t="s">
        <v>1</v>
      </c>
      <c r="J511" s="63"/>
      <c r="K511" s="116" t="s">
        <v>1</v>
      </c>
      <c r="L511" s="63"/>
      <c r="M511" s="116">
        <v>30470.42</v>
      </c>
      <c r="N511" s="63"/>
      <c r="O511" s="117" t="s">
        <v>1</v>
      </c>
      <c r="P511" s="63"/>
    </row>
    <row r="512" spans="1:16" s="46" customFormat="1" x14ac:dyDescent="0.25">
      <c r="A512" s="98" t="s">
        <v>429</v>
      </c>
      <c r="B512" s="63"/>
      <c r="C512" s="98" t="s">
        <v>430</v>
      </c>
      <c r="D512" s="63"/>
      <c r="E512" s="63"/>
      <c r="F512" s="63"/>
      <c r="G512" s="63"/>
      <c r="H512" s="63"/>
      <c r="I512" s="116" t="s">
        <v>1</v>
      </c>
      <c r="J512" s="63"/>
      <c r="K512" s="116" t="s">
        <v>1</v>
      </c>
      <c r="L512" s="63"/>
      <c r="M512" s="116">
        <v>5621.21</v>
      </c>
      <c r="N512" s="63"/>
      <c r="O512" s="117" t="s">
        <v>1</v>
      </c>
      <c r="P512" s="63"/>
    </row>
    <row r="513" spans="1:16" s="46" customFormat="1" x14ac:dyDescent="0.25">
      <c r="A513" s="98" t="s">
        <v>431</v>
      </c>
      <c r="B513" s="63"/>
      <c r="C513" s="98" t="s">
        <v>432</v>
      </c>
      <c r="D513" s="63"/>
      <c r="E513" s="63"/>
      <c r="F513" s="63"/>
      <c r="G513" s="63"/>
      <c r="H513" s="63"/>
      <c r="I513" s="116" t="s">
        <v>1</v>
      </c>
      <c r="J513" s="63"/>
      <c r="K513" s="116" t="s">
        <v>1</v>
      </c>
      <c r="L513" s="63"/>
      <c r="M513" s="116">
        <v>3922.33</v>
      </c>
      <c r="N513" s="63"/>
      <c r="O513" s="117" t="s">
        <v>1</v>
      </c>
      <c r="P513" s="63"/>
    </row>
    <row r="514" spans="1:16" s="46" customFormat="1" x14ac:dyDescent="0.25">
      <c r="A514" s="98" t="s">
        <v>435</v>
      </c>
      <c r="B514" s="63"/>
      <c r="C514" s="98" t="s">
        <v>436</v>
      </c>
      <c r="D514" s="63"/>
      <c r="E514" s="63"/>
      <c r="F514" s="63"/>
      <c r="G514" s="63"/>
      <c r="H514" s="63"/>
      <c r="I514" s="116" t="s">
        <v>1</v>
      </c>
      <c r="J514" s="63"/>
      <c r="K514" s="116" t="s">
        <v>1</v>
      </c>
      <c r="L514" s="63"/>
      <c r="M514" s="116">
        <v>1920</v>
      </c>
      <c r="N514" s="63"/>
      <c r="O514" s="117" t="s">
        <v>1</v>
      </c>
      <c r="P514" s="63"/>
    </row>
    <row r="515" spans="1:16" s="46" customFormat="1" x14ac:dyDescent="0.25">
      <c r="A515" s="98" t="s">
        <v>439</v>
      </c>
      <c r="B515" s="63"/>
      <c r="C515" s="98" t="s">
        <v>426</v>
      </c>
      <c r="D515" s="63"/>
      <c r="E515" s="63"/>
      <c r="F515" s="63"/>
      <c r="G515" s="63"/>
      <c r="H515" s="63"/>
      <c r="I515" s="116" t="s">
        <v>1</v>
      </c>
      <c r="J515" s="63"/>
      <c r="K515" s="116" t="s">
        <v>1</v>
      </c>
      <c r="L515" s="63"/>
      <c r="M515" s="116">
        <v>6419.55</v>
      </c>
      <c r="N515" s="63"/>
      <c r="O515" s="117" t="s">
        <v>1</v>
      </c>
      <c r="P515" s="63"/>
    </row>
    <row r="516" spans="1:16" s="46" customFormat="1" x14ac:dyDescent="0.25">
      <c r="A516" s="149" t="s">
        <v>440</v>
      </c>
      <c r="B516" s="63"/>
      <c r="C516" s="149" t="s">
        <v>441</v>
      </c>
      <c r="D516" s="63"/>
      <c r="E516" s="63"/>
      <c r="F516" s="63"/>
      <c r="G516" s="63"/>
      <c r="H516" s="63"/>
      <c r="I516" s="150">
        <v>1100</v>
      </c>
      <c r="J516" s="63"/>
      <c r="K516" s="150">
        <v>1100</v>
      </c>
      <c r="L516" s="63"/>
      <c r="M516" s="150">
        <v>15.59</v>
      </c>
      <c r="N516" s="63"/>
      <c r="O516" s="151">
        <v>1.42</v>
      </c>
      <c r="P516" s="63"/>
    </row>
    <row r="517" spans="1:16" s="46" customFormat="1" x14ac:dyDescent="0.25">
      <c r="A517" s="98" t="s">
        <v>444</v>
      </c>
      <c r="B517" s="63"/>
      <c r="C517" s="98" t="s">
        <v>445</v>
      </c>
      <c r="D517" s="63"/>
      <c r="E517" s="63"/>
      <c r="F517" s="63"/>
      <c r="G517" s="63"/>
      <c r="H517" s="63"/>
      <c r="I517" s="116" t="s">
        <v>1</v>
      </c>
      <c r="J517" s="63"/>
      <c r="K517" s="116" t="s">
        <v>1</v>
      </c>
      <c r="L517" s="63"/>
      <c r="M517" s="116">
        <v>15.59</v>
      </c>
      <c r="N517" s="63"/>
      <c r="O517" s="117" t="s">
        <v>1</v>
      </c>
      <c r="P517" s="63"/>
    </row>
    <row r="518" spans="1:16" s="46" customFormat="1" x14ac:dyDescent="0.25">
      <c r="A518" s="149" t="s">
        <v>601</v>
      </c>
      <c r="B518" s="63"/>
      <c r="C518" s="149" t="s">
        <v>602</v>
      </c>
      <c r="D518" s="63"/>
      <c r="E518" s="63"/>
      <c r="F518" s="63"/>
      <c r="G518" s="63"/>
      <c r="H518" s="63"/>
      <c r="I518" s="150">
        <v>3000</v>
      </c>
      <c r="J518" s="63"/>
      <c r="K518" s="150">
        <v>3000</v>
      </c>
      <c r="L518" s="63"/>
      <c r="M518" s="150">
        <v>2320.84</v>
      </c>
      <c r="N518" s="63"/>
      <c r="O518" s="151">
        <v>77.36</v>
      </c>
      <c r="P518" s="63"/>
    </row>
    <row r="519" spans="1:16" s="46" customFormat="1" x14ac:dyDescent="0.25">
      <c r="A519" s="98" t="s">
        <v>603</v>
      </c>
      <c r="B519" s="63"/>
      <c r="C519" s="98" t="s">
        <v>604</v>
      </c>
      <c r="D519" s="63"/>
      <c r="E519" s="63"/>
      <c r="F519" s="63"/>
      <c r="G519" s="63"/>
      <c r="H519" s="63"/>
      <c r="I519" s="116" t="s">
        <v>1</v>
      </c>
      <c r="J519" s="63"/>
      <c r="K519" s="116" t="s">
        <v>1</v>
      </c>
      <c r="L519" s="63"/>
      <c r="M519" s="116">
        <v>2320.84</v>
      </c>
      <c r="N519" s="63"/>
      <c r="O519" s="117" t="s">
        <v>1</v>
      </c>
      <c r="P519" s="63"/>
    </row>
    <row r="520" spans="1:16" s="46" customFormat="1" x14ac:dyDescent="0.25">
      <c r="A520" s="149" t="s">
        <v>448</v>
      </c>
      <c r="B520" s="63"/>
      <c r="C520" s="149" t="s">
        <v>449</v>
      </c>
      <c r="D520" s="63"/>
      <c r="E520" s="63"/>
      <c r="F520" s="63"/>
      <c r="G520" s="63"/>
      <c r="H520" s="63"/>
      <c r="I520" s="150">
        <v>7000</v>
      </c>
      <c r="J520" s="63"/>
      <c r="K520" s="150">
        <v>7000</v>
      </c>
      <c r="L520" s="63"/>
      <c r="M520" s="150">
        <v>6960.95</v>
      </c>
      <c r="N520" s="63"/>
      <c r="O520" s="151">
        <v>99.44</v>
      </c>
      <c r="P520" s="63"/>
    </row>
    <row r="521" spans="1:16" s="46" customFormat="1" x14ac:dyDescent="0.25">
      <c r="A521" s="98" t="s">
        <v>450</v>
      </c>
      <c r="B521" s="63"/>
      <c r="C521" s="98" t="s">
        <v>451</v>
      </c>
      <c r="D521" s="63"/>
      <c r="E521" s="63"/>
      <c r="F521" s="63"/>
      <c r="G521" s="63"/>
      <c r="H521" s="63"/>
      <c r="I521" s="116" t="s">
        <v>1</v>
      </c>
      <c r="J521" s="63"/>
      <c r="K521" s="116" t="s">
        <v>1</v>
      </c>
      <c r="L521" s="63"/>
      <c r="M521" s="116">
        <v>199.9</v>
      </c>
      <c r="N521" s="63"/>
      <c r="O521" s="117" t="s">
        <v>1</v>
      </c>
      <c r="P521" s="63"/>
    </row>
    <row r="522" spans="1:16" s="46" customFormat="1" x14ac:dyDescent="0.25">
      <c r="A522" s="98" t="s">
        <v>573</v>
      </c>
      <c r="B522" s="63"/>
      <c r="C522" s="98" t="s">
        <v>574</v>
      </c>
      <c r="D522" s="63"/>
      <c r="E522" s="63"/>
      <c r="F522" s="63"/>
      <c r="G522" s="63"/>
      <c r="H522" s="63"/>
      <c r="I522" s="116" t="s">
        <v>1</v>
      </c>
      <c r="J522" s="63"/>
      <c r="K522" s="116" t="s">
        <v>1</v>
      </c>
      <c r="L522" s="63"/>
      <c r="M522" s="116">
        <v>1799.9</v>
      </c>
      <c r="N522" s="63"/>
      <c r="O522" s="117" t="s">
        <v>1</v>
      </c>
      <c r="P522" s="63"/>
    </row>
    <row r="523" spans="1:16" s="46" customFormat="1" x14ac:dyDescent="0.25">
      <c r="A523" s="98" t="s">
        <v>452</v>
      </c>
      <c r="B523" s="63"/>
      <c r="C523" s="98" t="s">
        <v>453</v>
      </c>
      <c r="D523" s="63"/>
      <c r="E523" s="63"/>
      <c r="F523" s="63"/>
      <c r="G523" s="63"/>
      <c r="H523" s="63"/>
      <c r="I523" s="116" t="s">
        <v>1</v>
      </c>
      <c r="J523" s="63"/>
      <c r="K523" s="116" t="s">
        <v>1</v>
      </c>
      <c r="L523" s="63"/>
      <c r="M523" s="116">
        <v>4961.1499999999996</v>
      </c>
      <c r="N523" s="63"/>
      <c r="O523" s="117" t="s">
        <v>1</v>
      </c>
      <c r="P523" s="63"/>
    </row>
    <row r="524" spans="1:16" s="46" customFormat="1" x14ac:dyDescent="0.25">
      <c r="A524" s="149" t="s">
        <v>454</v>
      </c>
      <c r="B524" s="63"/>
      <c r="C524" s="149" t="s">
        <v>455</v>
      </c>
      <c r="D524" s="63"/>
      <c r="E524" s="63"/>
      <c r="F524" s="63"/>
      <c r="G524" s="63"/>
      <c r="H524" s="63"/>
      <c r="I524" s="150">
        <v>52000</v>
      </c>
      <c r="J524" s="63"/>
      <c r="K524" s="150">
        <v>52000</v>
      </c>
      <c r="L524" s="63"/>
      <c r="M524" s="150">
        <v>49232.17</v>
      </c>
      <c r="N524" s="63"/>
      <c r="O524" s="151">
        <v>94.68</v>
      </c>
      <c r="P524" s="63"/>
    </row>
    <row r="525" spans="1:16" s="46" customFormat="1" x14ac:dyDescent="0.25">
      <c r="A525" s="98" t="s">
        <v>456</v>
      </c>
      <c r="B525" s="63"/>
      <c r="C525" s="98" t="s">
        <v>457</v>
      </c>
      <c r="D525" s="63"/>
      <c r="E525" s="63"/>
      <c r="F525" s="63"/>
      <c r="G525" s="63"/>
      <c r="H525" s="63"/>
      <c r="I525" s="116" t="s">
        <v>1</v>
      </c>
      <c r="J525" s="63"/>
      <c r="K525" s="116" t="s">
        <v>1</v>
      </c>
      <c r="L525" s="63"/>
      <c r="M525" s="116">
        <v>49232.17</v>
      </c>
      <c r="N525" s="63"/>
      <c r="O525" s="117" t="s">
        <v>1</v>
      </c>
      <c r="P525" s="63"/>
    </row>
    <row r="526" spans="1:16" s="46" customFormat="1" x14ac:dyDescent="0.25">
      <c r="A526" s="154" t="s">
        <v>213</v>
      </c>
      <c r="B526" s="63"/>
      <c r="C526" s="63"/>
      <c r="D526" s="63"/>
      <c r="E526" s="63"/>
      <c r="F526" s="63"/>
      <c r="G526" s="63"/>
      <c r="H526" s="63"/>
      <c r="I526" s="153">
        <v>48773</v>
      </c>
      <c r="J526" s="63"/>
      <c r="K526" s="153">
        <v>48773</v>
      </c>
      <c r="L526" s="63"/>
      <c r="M526" s="153">
        <v>18397.53</v>
      </c>
      <c r="N526" s="63"/>
      <c r="O526" s="152">
        <v>37.72</v>
      </c>
      <c r="P526" s="63"/>
    </row>
    <row r="527" spans="1:16" s="46" customFormat="1" x14ac:dyDescent="0.25">
      <c r="A527" s="154" t="s">
        <v>214</v>
      </c>
      <c r="B527" s="63"/>
      <c r="C527" s="63"/>
      <c r="D527" s="63"/>
      <c r="E527" s="63"/>
      <c r="F527" s="63"/>
      <c r="G527" s="63"/>
      <c r="H527" s="63"/>
      <c r="I527" s="153">
        <v>48773</v>
      </c>
      <c r="J527" s="63"/>
      <c r="K527" s="153">
        <v>48773</v>
      </c>
      <c r="L527" s="63"/>
      <c r="M527" s="153">
        <v>18397.53</v>
      </c>
      <c r="N527" s="63"/>
      <c r="O527" s="152">
        <v>37.72</v>
      </c>
      <c r="P527" s="63"/>
    </row>
    <row r="528" spans="1:16" s="46" customFormat="1" x14ac:dyDescent="0.25">
      <c r="A528" s="149" t="s">
        <v>462</v>
      </c>
      <c r="B528" s="63"/>
      <c r="C528" s="149" t="s">
        <v>463</v>
      </c>
      <c r="D528" s="63"/>
      <c r="E528" s="63"/>
      <c r="F528" s="63"/>
      <c r="G528" s="63"/>
      <c r="H528" s="63"/>
      <c r="I528" s="150">
        <v>3000</v>
      </c>
      <c r="J528" s="63"/>
      <c r="K528" s="150">
        <v>3000</v>
      </c>
      <c r="L528" s="63"/>
      <c r="M528" s="150">
        <v>0</v>
      </c>
      <c r="N528" s="63"/>
      <c r="O528" s="151">
        <v>0</v>
      </c>
      <c r="P528" s="63"/>
    </row>
    <row r="529" spans="1:16" s="46" customFormat="1" x14ac:dyDescent="0.25">
      <c r="A529" s="149" t="s">
        <v>389</v>
      </c>
      <c r="B529" s="63"/>
      <c r="C529" s="149" t="s">
        <v>390</v>
      </c>
      <c r="D529" s="63"/>
      <c r="E529" s="63"/>
      <c r="F529" s="63"/>
      <c r="G529" s="63"/>
      <c r="H529" s="63"/>
      <c r="I529" s="150">
        <v>29000</v>
      </c>
      <c r="J529" s="63"/>
      <c r="K529" s="150">
        <v>29000</v>
      </c>
      <c r="L529" s="63"/>
      <c r="M529" s="150">
        <v>12060.6</v>
      </c>
      <c r="N529" s="63"/>
      <c r="O529" s="162">
        <f>M529/K529</f>
        <v>0.41588275862068969</v>
      </c>
      <c r="P529" s="61"/>
    </row>
    <row r="530" spans="1:16" s="46" customFormat="1" x14ac:dyDescent="0.25">
      <c r="A530" s="98" t="s">
        <v>391</v>
      </c>
      <c r="B530" s="63"/>
      <c r="C530" s="98" t="s">
        <v>392</v>
      </c>
      <c r="D530" s="63"/>
      <c r="E530" s="63"/>
      <c r="F530" s="63"/>
      <c r="G530" s="63"/>
      <c r="H530" s="63"/>
      <c r="I530" s="116" t="s">
        <v>1</v>
      </c>
      <c r="J530" s="63"/>
      <c r="K530" s="116" t="s">
        <v>1</v>
      </c>
      <c r="L530" s="63"/>
      <c r="M530" s="116">
        <v>4142.6000000000004</v>
      </c>
      <c r="N530" s="63"/>
      <c r="O530" s="117" t="s">
        <v>1</v>
      </c>
      <c r="P530" s="63"/>
    </row>
    <row r="531" spans="1:16" s="46" customFormat="1" x14ac:dyDescent="0.25">
      <c r="A531" s="98" t="s">
        <v>395</v>
      </c>
      <c r="B531" s="63"/>
      <c r="C531" s="98" t="s">
        <v>396</v>
      </c>
      <c r="D531" s="63"/>
      <c r="E531" s="63"/>
      <c r="F531" s="63"/>
      <c r="G531" s="63"/>
      <c r="H531" s="63"/>
      <c r="I531" s="116" t="s">
        <v>1</v>
      </c>
      <c r="J531" s="63"/>
      <c r="K531" s="116" t="s">
        <v>1</v>
      </c>
      <c r="L531" s="63"/>
      <c r="M531" s="116">
        <v>3650</v>
      </c>
      <c r="N531" s="63"/>
      <c r="O531" s="117" t="s">
        <v>1</v>
      </c>
      <c r="P531" s="63"/>
    </row>
    <row r="532" spans="1:16" s="46" customFormat="1" x14ac:dyDescent="0.25">
      <c r="A532" s="98" t="s">
        <v>397</v>
      </c>
      <c r="B532" s="63"/>
      <c r="C532" s="98" t="s">
        <v>398</v>
      </c>
      <c r="D532" s="63"/>
      <c r="E532" s="63"/>
      <c r="F532" s="63"/>
      <c r="G532" s="63"/>
      <c r="H532" s="63"/>
      <c r="I532" s="116" t="s">
        <v>1</v>
      </c>
      <c r="J532" s="63"/>
      <c r="K532" s="116" t="s">
        <v>1</v>
      </c>
      <c r="L532" s="63"/>
      <c r="M532" s="116">
        <v>4268</v>
      </c>
      <c r="N532" s="63"/>
      <c r="O532" s="117" t="s">
        <v>1</v>
      </c>
      <c r="P532" s="63"/>
    </row>
    <row r="533" spans="1:16" s="46" customFormat="1" x14ac:dyDescent="0.25">
      <c r="A533" s="149" t="s">
        <v>425</v>
      </c>
      <c r="B533" s="63"/>
      <c r="C533" s="149" t="s">
        <v>426</v>
      </c>
      <c r="D533" s="63"/>
      <c r="E533" s="63"/>
      <c r="F533" s="63"/>
      <c r="G533" s="63"/>
      <c r="H533" s="63"/>
      <c r="I533" s="150">
        <v>8773</v>
      </c>
      <c r="J533" s="63"/>
      <c r="K533" s="150">
        <v>8773</v>
      </c>
      <c r="L533" s="63"/>
      <c r="M533" s="150">
        <f>M534+N535</f>
        <v>5824.7</v>
      </c>
      <c r="N533" s="63"/>
      <c r="O533" s="162">
        <f>M533/K533</f>
        <v>0.66393479995440552</v>
      </c>
      <c r="P533" s="61"/>
    </row>
    <row r="534" spans="1:16" s="46" customFormat="1" x14ac:dyDescent="0.25">
      <c r="A534" s="98" t="s">
        <v>431</v>
      </c>
      <c r="B534" s="63"/>
      <c r="C534" s="98" t="s">
        <v>432</v>
      </c>
      <c r="D534" s="63"/>
      <c r="E534" s="63"/>
      <c r="F534" s="63"/>
      <c r="G534" s="63"/>
      <c r="H534" s="63"/>
      <c r="I534" s="116" t="s">
        <v>1</v>
      </c>
      <c r="J534" s="63"/>
      <c r="K534" s="116" t="s">
        <v>1</v>
      </c>
      <c r="L534" s="63"/>
      <c r="M534" s="116">
        <v>3505</v>
      </c>
      <c r="N534" s="63"/>
      <c r="O534" s="117" t="s">
        <v>1</v>
      </c>
      <c r="P534" s="63"/>
    </row>
    <row r="535" spans="1:16" s="48" customFormat="1" x14ac:dyDescent="0.25">
      <c r="A535" s="49">
        <v>3299</v>
      </c>
      <c r="C535" s="49" t="s">
        <v>426</v>
      </c>
      <c r="I535" s="50"/>
      <c r="K535" s="50"/>
      <c r="M535" s="50"/>
      <c r="N535" s="28">
        <v>2319.6999999999998</v>
      </c>
      <c r="O535" s="51"/>
    </row>
    <row r="536" spans="1:16" s="46" customFormat="1" x14ac:dyDescent="0.25">
      <c r="A536" s="149" t="s">
        <v>448</v>
      </c>
      <c r="B536" s="63"/>
      <c r="C536" s="149" t="s">
        <v>449</v>
      </c>
      <c r="D536" s="63"/>
      <c r="E536" s="63"/>
      <c r="F536" s="63"/>
      <c r="G536" s="63"/>
      <c r="H536" s="63"/>
      <c r="I536" s="150">
        <v>8000</v>
      </c>
      <c r="J536" s="63"/>
      <c r="K536" s="150">
        <v>8000</v>
      </c>
      <c r="L536" s="63"/>
      <c r="M536" s="150">
        <v>512.23</v>
      </c>
      <c r="N536" s="63"/>
      <c r="O536" s="151">
        <v>6.4</v>
      </c>
      <c r="P536" s="63"/>
    </row>
    <row r="537" spans="1:16" s="46" customFormat="1" x14ac:dyDescent="0.25">
      <c r="A537" s="98" t="s">
        <v>573</v>
      </c>
      <c r="B537" s="63"/>
      <c r="C537" s="98" t="s">
        <v>574</v>
      </c>
      <c r="D537" s="63"/>
      <c r="E537" s="63"/>
      <c r="F537" s="63"/>
      <c r="G537" s="63"/>
      <c r="H537" s="63"/>
      <c r="I537" s="116" t="s">
        <v>1</v>
      </c>
      <c r="J537" s="63"/>
      <c r="K537" s="116" t="s">
        <v>1</v>
      </c>
      <c r="L537" s="63"/>
      <c r="M537" s="116">
        <v>149.9</v>
      </c>
      <c r="N537" s="63"/>
      <c r="O537" s="117" t="s">
        <v>1</v>
      </c>
      <c r="P537" s="63"/>
    </row>
    <row r="538" spans="1:16" s="46" customFormat="1" x14ac:dyDescent="0.25">
      <c r="A538" s="98" t="s">
        <v>575</v>
      </c>
      <c r="B538" s="63"/>
      <c r="C538" s="98" t="s">
        <v>576</v>
      </c>
      <c r="D538" s="63"/>
      <c r="E538" s="63"/>
      <c r="F538" s="63"/>
      <c r="G538" s="63"/>
      <c r="H538" s="63"/>
      <c r="I538" s="116" t="s">
        <v>1</v>
      </c>
      <c r="J538" s="63"/>
      <c r="K538" s="116" t="s">
        <v>1</v>
      </c>
      <c r="L538" s="63"/>
      <c r="M538" s="116">
        <v>362.33</v>
      </c>
      <c r="N538" s="63"/>
      <c r="O538" s="117" t="s">
        <v>1</v>
      </c>
      <c r="P538" s="63"/>
    </row>
    <row r="539" spans="1:16" s="46" customFormat="1" x14ac:dyDescent="0.25">
      <c r="A539" s="154" t="s">
        <v>217</v>
      </c>
      <c r="B539" s="63"/>
      <c r="C539" s="63"/>
      <c r="D539" s="63"/>
      <c r="E539" s="63"/>
      <c r="F539" s="63"/>
      <c r="G539" s="63"/>
      <c r="H539" s="63"/>
      <c r="I539" s="153">
        <v>58000</v>
      </c>
      <c r="J539" s="63"/>
      <c r="K539" s="153">
        <v>58000</v>
      </c>
      <c r="L539" s="63"/>
      <c r="M539" s="153">
        <v>58000</v>
      </c>
      <c r="N539" s="63"/>
      <c r="O539" s="152">
        <v>100</v>
      </c>
      <c r="P539" s="63"/>
    </row>
    <row r="540" spans="1:16" s="46" customFormat="1" x14ac:dyDescent="0.25">
      <c r="A540" s="154" t="s">
        <v>218</v>
      </c>
      <c r="B540" s="63"/>
      <c r="C540" s="63"/>
      <c r="D540" s="63"/>
      <c r="E540" s="63"/>
      <c r="F540" s="63"/>
      <c r="G540" s="63"/>
      <c r="H540" s="63"/>
      <c r="I540" s="153">
        <v>58000</v>
      </c>
      <c r="J540" s="63"/>
      <c r="K540" s="153">
        <v>58000</v>
      </c>
      <c r="L540" s="63"/>
      <c r="M540" s="153">
        <v>58000</v>
      </c>
      <c r="N540" s="63"/>
      <c r="O540" s="152">
        <v>100</v>
      </c>
      <c r="P540" s="63"/>
    </row>
    <row r="541" spans="1:16" s="46" customFormat="1" x14ac:dyDescent="0.25">
      <c r="A541" s="149" t="s">
        <v>454</v>
      </c>
      <c r="B541" s="63"/>
      <c r="C541" s="149" t="s">
        <v>455</v>
      </c>
      <c r="D541" s="63"/>
      <c r="E541" s="63"/>
      <c r="F541" s="63"/>
      <c r="G541" s="63"/>
      <c r="H541" s="63"/>
      <c r="I541" s="150">
        <v>58000</v>
      </c>
      <c r="J541" s="63"/>
      <c r="K541" s="150">
        <v>58000</v>
      </c>
      <c r="L541" s="63"/>
      <c r="M541" s="150">
        <v>58000</v>
      </c>
      <c r="N541" s="63"/>
      <c r="O541" s="151">
        <v>100</v>
      </c>
      <c r="P541" s="63"/>
    </row>
    <row r="542" spans="1:16" s="46" customFormat="1" x14ac:dyDescent="0.25">
      <c r="A542" s="98" t="s">
        <v>456</v>
      </c>
      <c r="B542" s="63"/>
      <c r="C542" s="98" t="s">
        <v>457</v>
      </c>
      <c r="D542" s="63"/>
      <c r="E542" s="63"/>
      <c r="F542" s="63"/>
      <c r="G542" s="63"/>
      <c r="H542" s="63"/>
      <c r="I542" s="116" t="s">
        <v>1</v>
      </c>
      <c r="J542" s="63"/>
      <c r="K542" s="116" t="s">
        <v>1</v>
      </c>
      <c r="L542" s="63"/>
      <c r="M542" s="116">
        <v>58000</v>
      </c>
      <c r="N542" s="63"/>
      <c r="O542" s="117" t="s">
        <v>1</v>
      </c>
      <c r="P542" s="63"/>
    </row>
    <row r="543" spans="1:16" s="46" customFormat="1" x14ac:dyDescent="0.25">
      <c r="A543" s="154" t="s">
        <v>219</v>
      </c>
      <c r="B543" s="63"/>
      <c r="C543" s="63"/>
      <c r="D543" s="63"/>
      <c r="E543" s="63"/>
      <c r="F543" s="63"/>
      <c r="G543" s="63"/>
      <c r="H543" s="63"/>
      <c r="I543" s="153">
        <v>15000</v>
      </c>
      <c r="J543" s="63"/>
      <c r="K543" s="153">
        <v>15000</v>
      </c>
      <c r="L543" s="63"/>
      <c r="M543" s="153">
        <v>1405</v>
      </c>
      <c r="N543" s="63"/>
      <c r="O543" s="152">
        <v>9.3699999999999992</v>
      </c>
      <c r="P543" s="63"/>
    </row>
    <row r="544" spans="1:16" s="46" customFormat="1" x14ac:dyDescent="0.25">
      <c r="A544" s="154" t="s">
        <v>220</v>
      </c>
      <c r="B544" s="63"/>
      <c r="C544" s="63"/>
      <c r="D544" s="63"/>
      <c r="E544" s="63"/>
      <c r="F544" s="63"/>
      <c r="G544" s="63"/>
      <c r="H544" s="63"/>
      <c r="I544" s="153">
        <v>15000</v>
      </c>
      <c r="J544" s="63"/>
      <c r="K544" s="153">
        <v>15000</v>
      </c>
      <c r="L544" s="63"/>
      <c r="M544" s="153">
        <v>1405</v>
      </c>
      <c r="N544" s="63"/>
      <c r="O544" s="152">
        <v>9.3699999999999992</v>
      </c>
      <c r="P544" s="63"/>
    </row>
    <row r="545" spans="1:16" s="46" customFormat="1" x14ac:dyDescent="0.25">
      <c r="A545" s="149" t="s">
        <v>454</v>
      </c>
      <c r="B545" s="63"/>
      <c r="C545" s="149" t="s">
        <v>455</v>
      </c>
      <c r="D545" s="63"/>
      <c r="E545" s="63"/>
      <c r="F545" s="63"/>
      <c r="G545" s="63"/>
      <c r="H545" s="63"/>
      <c r="I545" s="150">
        <v>15000</v>
      </c>
      <c r="J545" s="63"/>
      <c r="K545" s="150">
        <v>15000</v>
      </c>
      <c r="L545" s="63"/>
      <c r="M545" s="150">
        <v>1405</v>
      </c>
      <c r="N545" s="63"/>
      <c r="O545" s="151">
        <v>9.3699999999999992</v>
      </c>
      <c r="P545" s="63"/>
    </row>
    <row r="546" spans="1:16" s="46" customFormat="1" x14ac:dyDescent="0.25">
      <c r="A546" s="98" t="s">
        <v>456</v>
      </c>
      <c r="B546" s="63"/>
      <c r="C546" s="98" t="s">
        <v>457</v>
      </c>
      <c r="D546" s="63"/>
      <c r="E546" s="63"/>
      <c r="F546" s="63"/>
      <c r="G546" s="63"/>
      <c r="H546" s="63"/>
      <c r="I546" s="116" t="s">
        <v>1</v>
      </c>
      <c r="J546" s="63"/>
      <c r="K546" s="116" t="s">
        <v>1</v>
      </c>
      <c r="L546" s="63"/>
      <c r="M546" s="116">
        <v>1405</v>
      </c>
      <c r="N546" s="63"/>
      <c r="O546" s="117" t="s">
        <v>1</v>
      </c>
      <c r="P546" s="63"/>
    </row>
    <row r="547" spans="1:16" s="46" customFormat="1" x14ac:dyDescent="0.25">
      <c r="A547" s="155" t="s">
        <v>491</v>
      </c>
      <c r="B547" s="63"/>
      <c r="C547" s="155" t="s">
        <v>605</v>
      </c>
      <c r="D547" s="63"/>
      <c r="E547" s="63"/>
      <c r="F547" s="63"/>
      <c r="G547" s="63"/>
      <c r="H547" s="63"/>
      <c r="I547" s="129">
        <v>5378</v>
      </c>
      <c r="J547" s="63"/>
      <c r="K547" s="129">
        <v>5378</v>
      </c>
      <c r="L547" s="63"/>
      <c r="M547" s="129">
        <v>4746.51</v>
      </c>
      <c r="N547" s="63"/>
      <c r="O547" s="123">
        <v>88.26</v>
      </c>
      <c r="P547" s="63"/>
    </row>
    <row r="548" spans="1:16" s="46" customFormat="1" x14ac:dyDescent="0.25">
      <c r="A548" s="154" t="s">
        <v>211</v>
      </c>
      <c r="B548" s="63"/>
      <c r="C548" s="63"/>
      <c r="D548" s="63"/>
      <c r="E548" s="63"/>
      <c r="F548" s="63"/>
      <c r="G548" s="63"/>
      <c r="H548" s="63"/>
      <c r="I548" s="153">
        <v>4000</v>
      </c>
      <c r="J548" s="63"/>
      <c r="K548" s="153">
        <v>4000</v>
      </c>
      <c r="L548" s="63"/>
      <c r="M548" s="153">
        <v>3368.33</v>
      </c>
      <c r="N548" s="63"/>
      <c r="O548" s="152">
        <v>84.21</v>
      </c>
      <c r="P548" s="63"/>
    </row>
    <row r="549" spans="1:16" s="46" customFormat="1" x14ac:dyDescent="0.25">
      <c r="A549" s="154" t="s">
        <v>212</v>
      </c>
      <c r="B549" s="63"/>
      <c r="C549" s="63"/>
      <c r="D549" s="63"/>
      <c r="E549" s="63"/>
      <c r="F549" s="63"/>
      <c r="G549" s="63"/>
      <c r="H549" s="63"/>
      <c r="I549" s="153">
        <v>4000</v>
      </c>
      <c r="J549" s="63"/>
      <c r="K549" s="153">
        <v>4000</v>
      </c>
      <c r="L549" s="63"/>
      <c r="M549" s="153">
        <v>3368.33</v>
      </c>
      <c r="N549" s="63"/>
      <c r="O549" s="152">
        <v>84.21</v>
      </c>
      <c r="P549" s="63"/>
    </row>
    <row r="550" spans="1:16" s="46" customFormat="1" x14ac:dyDescent="0.25">
      <c r="A550" s="149" t="s">
        <v>425</v>
      </c>
      <c r="B550" s="63"/>
      <c r="C550" s="149" t="s">
        <v>426</v>
      </c>
      <c r="D550" s="63"/>
      <c r="E550" s="63"/>
      <c r="F550" s="63"/>
      <c r="G550" s="63"/>
      <c r="H550" s="63"/>
      <c r="I550" s="150">
        <v>4000</v>
      </c>
      <c r="J550" s="63"/>
      <c r="K550" s="150">
        <v>4000</v>
      </c>
      <c r="L550" s="63"/>
      <c r="M550" s="150">
        <v>3368.33</v>
      </c>
      <c r="N550" s="63"/>
      <c r="O550" s="151">
        <v>84.21</v>
      </c>
      <c r="P550" s="63"/>
    </row>
    <row r="551" spans="1:16" s="46" customFormat="1" x14ac:dyDescent="0.25">
      <c r="A551" s="98" t="s">
        <v>431</v>
      </c>
      <c r="B551" s="63"/>
      <c r="C551" s="98" t="s">
        <v>432</v>
      </c>
      <c r="D551" s="63"/>
      <c r="E551" s="63"/>
      <c r="F551" s="63"/>
      <c r="G551" s="63"/>
      <c r="H551" s="63"/>
      <c r="I551" s="116" t="s">
        <v>1</v>
      </c>
      <c r="J551" s="63"/>
      <c r="K551" s="116" t="s">
        <v>1</v>
      </c>
      <c r="L551" s="63"/>
      <c r="M551" s="116">
        <v>764.18</v>
      </c>
      <c r="N551" s="63"/>
      <c r="O551" s="117" t="s">
        <v>1</v>
      </c>
      <c r="P551" s="63"/>
    </row>
    <row r="552" spans="1:16" s="46" customFormat="1" x14ac:dyDescent="0.25">
      <c r="A552" s="98" t="s">
        <v>439</v>
      </c>
      <c r="B552" s="63"/>
      <c r="C552" s="98" t="s">
        <v>426</v>
      </c>
      <c r="D552" s="63"/>
      <c r="E552" s="63"/>
      <c r="F552" s="63"/>
      <c r="G552" s="63"/>
      <c r="H552" s="63"/>
      <c r="I552" s="116" t="s">
        <v>1</v>
      </c>
      <c r="J552" s="63"/>
      <c r="K552" s="116" t="s">
        <v>1</v>
      </c>
      <c r="L552" s="63"/>
      <c r="M552" s="116">
        <v>2604.15</v>
      </c>
      <c r="N552" s="63"/>
      <c r="O552" s="117" t="s">
        <v>1</v>
      </c>
      <c r="P552" s="63"/>
    </row>
    <row r="553" spans="1:16" s="46" customFormat="1" x14ac:dyDescent="0.25">
      <c r="A553" s="154" t="s">
        <v>217</v>
      </c>
      <c r="B553" s="63"/>
      <c r="C553" s="63"/>
      <c r="D553" s="63"/>
      <c r="E553" s="63"/>
      <c r="F553" s="63"/>
      <c r="G553" s="63"/>
      <c r="H553" s="63"/>
      <c r="I553" s="153">
        <v>1378</v>
      </c>
      <c r="J553" s="63"/>
      <c r="K553" s="153">
        <v>1378</v>
      </c>
      <c r="L553" s="63"/>
      <c r="M553" s="153">
        <v>1378.18</v>
      </c>
      <c r="N553" s="63"/>
      <c r="O553" s="152">
        <v>100.01</v>
      </c>
      <c r="P553" s="63"/>
    </row>
    <row r="554" spans="1:16" s="46" customFormat="1" x14ac:dyDescent="0.25">
      <c r="A554" s="154" t="s">
        <v>218</v>
      </c>
      <c r="B554" s="63"/>
      <c r="C554" s="63"/>
      <c r="D554" s="63"/>
      <c r="E554" s="63"/>
      <c r="F554" s="63"/>
      <c r="G554" s="63"/>
      <c r="H554" s="63"/>
      <c r="I554" s="153">
        <v>1378</v>
      </c>
      <c r="J554" s="63"/>
      <c r="K554" s="153">
        <v>1378</v>
      </c>
      <c r="L554" s="63"/>
      <c r="M554" s="153">
        <v>1378.18</v>
      </c>
      <c r="N554" s="63"/>
      <c r="O554" s="152">
        <v>100.01</v>
      </c>
      <c r="P554" s="63"/>
    </row>
    <row r="555" spans="1:16" s="46" customFormat="1" x14ac:dyDescent="0.25">
      <c r="A555" s="149" t="s">
        <v>425</v>
      </c>
      <c r="B555" s="63"/>
      <c r="C555" s="149" t="s">
        <v>426</v>
      </c>
      <c r="D555" s="63"/>
      <c r="E555" s="63"/>
      <c r="F555" s="63"/>
      <c r="G555" s="63"/>
      <c r="H555" s="63"/>
      <c r="I555" s="150">
        <v>1378</v>
      </c>
      <c r="J555" s="63"/>
      <c r="K555" s="150">
        <v>1378</v>
      </c>
      <c r="L555" s="63"/>
      <c r="M555" s="150">
        <v>1378.18</v>
      </c>
      <c r="N555" s="63"/>
      <c r="O555" s="151">
        <v>100.01</v>
      </c>
      <c r="P555" s="63"/>
    </row>
    <row r="556" spans="1:16" s="46" customFormat="1" x14ac:dyDescent="0.25">
      <c r="A556" s="98" t="s">
        <v>439</v>
      </c>
      <c r="B556" s="63"/>
      <c r="C556" s="98" t="s">
        <v>426</v>
      </c>
      <c r="D556" s="63"/>
      <c r="E556" s="63"/>
      <c r="F556" s="63"/>
      <c r="G556" s="63"/>
      <c r="H556" s="63"/>
      <c r="I556" s="116" t="s">
        <v>1</v>
      </c>
      <c r="J556" s="63"/>
      <c r="K556" s="116" t="s">
        <v>1</v>
      </c>
      <c r="L556" s="63"/>
      <c r="M556" s="116">
        <v>1378.18</v>
      </c>
      <c r="N556" s="63"/>
      <c r="O556" s="117" t="s">
        <v>1</v>
      </c>
      <c r="P556" s="63"/>
    </row>
    <row r="557" spans="1:16" s="46" customFormat="1" x14ac:dyDescent="0.25">
      <c r="A557" s="155" t="s">
        <v>501</v>
      </c>
      <c r="B557" s="63"/>
      <c r="C557" s="155" t="s">
        <v>606</v>
      </c>
      <c r="D557" s="63"/>
      <c r="E557" s="63"/>
      <c r="F557" s="63"/>
      <c r="G557" s="63"/>
      <c r="H557" s="63"/>
      <c r="I557" s="129">
        <v>21400</v>
      </c>
      <c r="J557" s="63"/>
      <c r="K557" s="129">
        <v>21400</v>
      </c>
      <c r="L557" s="63"/>
      <c r="M557" s="129">
        <v>18977.18</v>
      </c>
      <c r="N557" s="63"/>
      <c r="O557" s="123">
        <v>88.68</v>
      </c>
      <c r="P557" s="63"/>
    </row>
    <row r="558" spans="1:16" s="46" customFormat="1" x14ac:dyDescent="0.25">
      <c r="A558" s="154" t="s">
        <v>211</v>
      </c>
      <c r="B558" s="63"/>
      <c r="C558" s="63"/>
      <c r="D558" s="63"/>
      <c r="E558" s="63"/>
      <c r="F558" s="63"/>
      <c r="G558" s="63"/>
      <c r="H558" s="63"/>
      <c r="I558" s="153">
        <v>15000</v>
      </c>
      <c r="J558" s="63"/>
      <c r="K558" s="153">
        <v>15000</v>
      </c>
      <c r="L558" s="63"/>
      <c r="M558" s="153">
        <v>12577.18</v>
      </c>
      <c r="N558" s="63"/>
      <c r="O558" s="152">
        <v>83.85</v>
      </c>
      <c r="P558" s="63"/>
    </row>
    <row r="559" spans="1:16" s="46" customFormat="1" x14ac:dyDescent="0.25">
      <c r="A559" s="154" t="s">
        <v>212</v>
      </c>
      <c r="B559" s="63"/>
      <c r="C559" s="63"/>
      <c r="D559" s="63"/>
      <c r="E559" s="63"/>
      <c r="F559" s="63"/>
      <c r="G559" s="63"/>
      <c r="H559" s="63"/>
      <c r="I559" s="153">
        <v>15000</v>
      </c>
      <c r="J559" s="63"/>
      <c r="K559" s="153">
        <v>15000</v>
      </c>
      <c r="L559" s="63"/>
      <c r="M559" s="153">
        <v>12577.18</v>
      </c>
      <c r="N559" s="63"/>
      <c r="O559" s="152">
        <v>83.85</v>
      </c>
      <c r="P559" s="63"/>
    </row>
    <row r="560" spans="1:16" s="46" customFormat="1" x14ac:dyDescent="0.25">
      <c r="A560" s="149" t="s">
        <v>425</v>
      </c>
      <c r="B560" s="63"/>
      <c r="C560" s="149" t="s">
        <v>426</v>
      </c>
      <c r="D560" s="63"/>
      <c r="E560" s="63"/>
      <c r="F560" s="63"/>
      <c r="G560" s="63"/>
      <c r="H560" s="63"/>
      <c r="I560" s="150">
        <v>15000</v>
      </c>
      <c r="J560" s="63"/>
      <c r="K560" s="150">
        <v>15000</v>
      </c>
      <c r="L560" s="63"/>
      <c r="M560" s="150">
        <v>12577.18</v>
      </c>
      <c r="N560" s="63"/>
      <c r="O560" s="151">
        <v>83.85</v>
      </c>
      <c r="P560" s="63"/>
    </row>
    <row r="561" spans="1:16" s="46" customFormat="1" x14ac:dyDescent="0.25">
      <c r="A561" s="98" t="s">
        <v>439</v>
      </c>
      <c r="B561" s="63"/>
      <c r="C561" s="98" t="s">
        <v>426</v>
      </c>
      <c r="D561" s="63"/>
      <c r="E561" s="63"/>
      <c r="F561" s="63"/>
      <c r="G561" s="63"/>
      <c r="H561" s="63"/>
      <c r="I561" s="116" t="s">
        <v>1</v>
      </c>
      <c r="J561" s="63"/>
      <c r="K561" s="116" t="s">
        <v>1</v>
      </c>
      <c r="L561" s="63"/>
      <c r="M561" s="116">
        <v>12577.18</v>
      </c>
      <c r="N561" s="63"/>
      <c r="O561" s="117" t="s">
        <v>1</v>
      </c>
      <c r="P561" s="63"/>
    </row>
    <row r="562" spans="1:16" s="46" customFormat="1" x14ac:dyDescent="0.25">
      <c r="A562" s="154" t="s">
        <v>217</v>
      </c>
      <c r="B562" s="63"/>
      <c r="C562" s="63"/>
      <c r="D562" s="63"/>
      <c r="E562" s="63"/>
      <c r="F562" s="63"/>
      <c r="G562" s="63"/>
      <c r="H562" s="63"/>
      <c r="I562" s="153">
        <v>6400</v>
      </c>
      <c r="J562" s="63"/>
      <c r="K562" s="153">
        <v>6400</v>
      </c>
      <c r="L562" s="63"/>
      <c r="M562" s="153">
        <v>6400</v>
      </c>
      <c r="N562" s="63"/>
      <c r="O562" s="152">
        <v>100</v>
      </c>
      <c r="P562" s="63"/>
    </row>
    <row r="563" spans="1:16" s="46" customFormat="1" x14ac:dyDescent="0.25">
      <c r="A563" s="154" t="s">
        <v>218</v>
      </c>
      <c r="B563" s="63"/>
      <c r="C563" s="63"/>
      <c r="D563" s="63"/>
      <c r="E563" s="63"/>
      <c r="F563" s="63"/>
      <c r="G563" s="63"/>
      <c r="H563" s="63"/>
      <c r="I563" s="153">
        <v>6400</v>
      </c>
      <c r="J563" s="63"/>
      <c r="K563" s="153">
        <v>6400</v>
      </c>
      <c r="L563" s="63"/>
      <c r="M563" s="153">
        <v>6400</v>
      </c>
      <c r="N563" s="63"/>
      <c r="O563" s="152">
        <v>100</v>
      </c>
      <c r="P563" s="63"/>
    </row>
    <row r="564" spans="1:16" s="46" customFormat="1" x14ac:dyDescent="0.25">
      <c r="A564" s="149" t="s">
        <v>425</v>
      </c>
      <c r="B564" s="63"/>
      <c r="C564" s="149" t="s">
        <v>426</v>
      </c>
      <c r="D564" s="63"/>
      <c r="E564" s="63"/>
      <c r="F564" s="63"/>
      <c r="G564" s="63"/>
      <c r="H564" s="63"/>
      <c r="I564" s="150">
        <v>6400</v>
      </c>
      <c r="J564" s="63"/>
      <c r="K564" s="150">
        <v>6400</v>
      </c>
      <c r="L564" s="63"/>
      <c r="M564" s="150">
        <v>6400</v>
      </c>
      <c r="N564" s="63"/>
      <c r="O564" s="151">
        <v>100</v>
      </c>
      <c r="P564" s="63"/>
    </row>
    <row r="565" spans="1:16" s="46" customFormat="1" x14ac:dyDescent="0.25">
      <c r="A565" s="98" t="s">
        <v>439</v>
      </c>
      <c r="B565" s="63"/>
      <c r="C565" s="98" t="s">
        <v>426</v>
      </c>
      <c r="D565" s="63"/>
      <c r="E565" s="63"/>
      <c r="F565" s="63"/>
      <c r="G565" s="63"/>
      <c r="H565" s="63"/>
      <c r="I565" s="116" t="s">
        <v>1</v>
      </c>
      <c r="J565" s="63"/>
      <c r="K565" s="116" t="s">
        <v>1</v>
      </c>
      <c r="L565" s="63"/>
      <c r="M565" s="116">
        <v>6400</v>
      </c>
      <c r="N565" s="63"/>
      <c r="O565" s="117" t="s">
        <v>1</v>
      </c>
      <c r="P565" s="63"/>
    </row>
    <row r="566" spans="1:16" s="46" customFormat="1" x14ac:dyDescent="0.25">
      <c r="A566" s="161" t="s">
        <v>607</v>
      </c>
      <c r="B566" s="63"/>
      <c r="C566" s="63"/>
      <c r="D566" s="63"/>
      <c r="E566" s="63"/>
      <c r="F566" s="63"/>
      <c r="G566" s="63"/>
      <c r="H566" s="63"/>
      <c r="I566" s="160">
        <v>8079753</v>
      </c>
      <c r="J566" s="63"/>
      <c r="K566" s="160">
        <v>8079753</v>
      </c>
      <c r="L566" s="63"/>
      <c r="M566" s="160">
        <v>7586016.0999999996</v>
      </c>
      <c r="N566" s="63"/>
      <c r="O566" s="166">
        <f>M566/K566</f>
        <v>0.93889207999303936</v>
      </c>
      <c r="P566" s="61"/>
    </row>
    <row r="567" spans="1:16" s="46" customFormat="1" x14ac:dyDescent="0.25">
      <c r="A567" s="154" t="s">
        <v>211</v>
      </c>
      <c r="B567" s="63"/>
      <c r="C567" s="63"/>
      <c r="D567" s="63"/>
      <c r="E567" s="63"/>
      <c r="F567" s="63"/>
      <c r="G567" s="63"/>
      <c r="H567" s="63"/>
      <c r="I567" s="153">
        <v>6038970</v>
      </c>
      <c r="J567" s="63"/>
      <c r="K567" s="153">
        <v>6038970</v>
      </c>
      <c r="L567" s="63"/>
      <c r="M567" s="153">
        <v>5965723.0700000003</v>
      </c>
      <c r="N567" s="63"/>
      <c r="O567" s="152">
        <v>98.79</v>
      </c>
      <c r="P567" s="63"/>
    </row>
    <row r="568" spans="1:16" s="46" customFormat="1" x14ac:dyDescent="0.25">
      <c r="A568" s="154" t="s">
        <v>212</v>
      </c>
      <c r="B568" s="63"/>
      <c r="C568" s="63"/>
      <c r="D568" s="63"/>
      <c r="E568" s="63"/>
      <c r="F568" s="63"/>
      <c r="G568" s="63"/>
      <c r="H568" s="63"/>
      <c r="I568" s="153">
        <v>6038970</v>
      </c>
      <c r="J568" s="63"/>
      <c r="K568" s="153">
        <v>6038970</v>
      </c>
      <c r="L568" s="63"/>
      <c r="M568" s="153">
        <v>5965723.0700000003</v>
      </c>
      <c r="N568" s="63"/>
      <c r="O568" s="152">
        <v>98.79</v>
      </c>
      <c r="P568" s="63"/>
    </row>
    <row r="569" spans="1:16" s="46" customFormat="1" x14ac:dyDescent="0.25">
      <c r="A569" s="154" t="s">
        <v>213</v>
      </c>
      <c r="B569" s="63"/>
      <c r="C569" s="63"/>
      <c r="D569" s="63"/>
      <c r="E569" s="63"/>
      <c r="F569" s="63"/>
      <c r="G569" s="63"/>
      <c r="H569" s="63"/>
      <c r="I569" s="153">
        <v>1944223</v>
      </c>
      <c r="J569" s="63"/>
      <c r="K569" s="153">
        <v>1944223</v>
      </c>
      <c r="L569" s="63"/>
      <c r="M569" s="153">
        <v>1573023.6</v>
      </c>
      <c r="N569" s="63"/>
      <c r="O569" s="163">
        <f>M569/K569</f>
        <v>0.80907570787918881</v>
      </c>
      <c r="P569" s="61"/>
    </row>
    <row r="570" spans="1:16" s="46" customFormat="1" x14ac:dyDescent="0.25">
      <c r="A570" s="154" t="s">
        <v>214</v>
      </c>
      <c r="B570" s="63"/>
      <c r="C570" s="63"/>
      <c r="D570" s="63"/>
      <c r="E570" s="63"/>
      <c r="F570" s="63"/>
      <c r="G570" s="63"/>
      <c r="H570" s="63"/>
      <c r="I570" s="153">
        <v>1944223</v>
      </c>
      <c r="J570" s="63"/>
      <c r="K570" s="153">
        <v>1944223</v>
      </c>
      <c r="L570" s="63"/>
      <c r="M570" s="153">
        <v>1573023.6</v>
      </c>
      <c r="N570" s="63"/>
      <c r="O570" s="163">
        <f>M570/K570</f>
        <v>0.80907570787918881</v>
      </c>
      <c r="P570" s="61"/>
    </row>
    <row r="571" spans="1:16" s="46" customFormat="1" x14ac:dyDescent="0.25">
      <c r="A571" s="154" t="s">
        <v>215</v>
      </c>
      <c r="B571" s="63"/>
      <c r="C571" s="63"/>
      <c r="D571" s="63"/>
      <c r="E571" s="63"/>
      <c r="F571" s="63"/>
      <c r="G571" s="63"/>
      <c r="H571" s="63"/>
      <c r="I571" s="153">
        <v>15000</v>
      </c>
      <c r="J571" s="63"/>
      <c r="K571" s="153">
        <v>15000</v>
      </c>
      <c r="L571" s="63"/>
      <c r="M571" s="153">
        <v>5489.4</v>
      </c>
      <c r="N571" s="63"/>
      <c r="O571" s="152">
        <v>36.6</v>
      </c>
      <c r="P571" s="63"/>
    </row>
    <row r="572" spans="1:16" s="46" customFormat="1" x14ac:dyDescent="0.25">
      <c r="A572" s="154" t="s">
        <v>216</v>
      </c>
      <c r="B572" s="63"/>
      <c r="C572" s="63"/>
      <c r="D572" s="63"/>
      <c r="E572" s="63"/>
      <c r="F572" s="63"/>
      <c r="G572" s="63"/>
      <c r="H572" s="63"/>
      <c r="I572" s="153">
        <v>15000</v>
      </c>
      <c r="J572" s="63"/>
      <c r="K572" s="153">
        <v>15000</v>
      </c>
      <c r="L572" s="63"/>
      <c r="M572" s="153">
        <v>5489.4</v>
      </c>
      <c r="N572" s="63"/>
      <c r="O572" s="152">
        <v>36.6</v>
      </c>
      <c r="P572" s="63"/>
    </row>
    <row r="573" spans="1:16" s="46" customFormat="1" x14ac:dyDescent="0.25">
      <c r="A573" s="154" t="s">
        <v>217</v>
      </c>
      <c r="B573" s="63"/>
      <c r="C573" s="63"/>
      <c r="D573" s="63"/>
      <c r="E573" s="63"/>
      <c r="F573" s="63"/>
      <c r="G573" s="63"/>
      <c r="H573" s="63"/>
      <c r="I573" s="153">
        <v>33760</v>
      </c>
      <c r="J573" s="63"/>
      <c r="K573" s="153">
        <v>33760</v>
      </c>
      <c r="L573" s="63"/>
      <c r="M573" s="153">
        <v>26080</v>
      </c>
      <c r="N573" s="63"/>
      <c r="O573" s="152">
        <v>77.25</v>
      </c>
      <c r="P573" s="63"/>
    </row>
    <row r="574" spans="1:16" s="46" customFormat="1" x14ac:dyDescent="0.25">
      <c r="A574" s="154" t="s">
        <v>218</v>
      </c>
      <c r="B574" s="63"/>
      <c r="C574" s="63"/>
      <c r="D574" s="63"/>
      <c r="E574" s="63"/>
      <c r="F574" s="63"/>
      <c r="G574" s="63"/>
      <c r="H574" s="63"/>
      <c r="I574" s="153">
        <v>33760</v>
      </c>
      <c r="J574" s="63"/>
      <c r="K574" s="153">
        <v>33760</v>
      </c>
      <c r="L574" s="63"/>
      <c r="M574" s="153">
        <v>26080</v>
      </c>
      <c r="N574" s="63"/>
      <c r="O574" s="152">
        <v>77.25</v>
      </c>
      <c r="P574" s="63"/>
    </row>
    <row r="575" spans="1:16" s="46" customFormat="1" x14ac:dyDescent="0.25">
      <c r="A575" s="154" t="s">
        <v>219</v>
      </c>
      <c r="B575" s="63"/>
      <c r="C575" s="63"/>
      <c r="D575" s="63"/>
      <c r="E575" s="63"/>
      <c r="F575" s="63"/>
      <c r="G575" s="63"/>
      <c r="H575" s="63"/>
      <c r="I575" s="153">
        <v>47800</v>
      </c>
      <c r="J575" s="63"/>
      <c r="K575" s="153">
        <v>47800</v>
      </c>
      <c r="L575" s="63"/>
      <c r="M575" s="153">
        <v>15700.03</v>
      </c>
      <c r="N575" s="63"/>
      <c r="O575" s="152">
        <v>32.85</v>
      </c>
      <c r="P575" s="63"/>
    </row>
    <row r="576" spans="1:16" s="46" customFormat="1" x14ac:dyDescent="0.25">
      <c r="A576" s="154" t="s">
        <v>220</v>
      </c>
      <c r="B576" s="63"/>
      <c r="C576" s="63"/>
      <c r="D576" s="63"/>
      <c r="E576" s="63"/>
      <c r="F576" s="63"/>
      <c r="G576" s="63"/>
      <c r="H576" s="63"/>
      <c r="I576" s="153">
        <v>47800</v>
      </c>
      <c r="J576" s="63"/>
      <c r="K576" s="153">
        <v>47800</v>
      </c>
      <c r="L576" s="63"/>
      <c r="M576" s="153">
        <v>15700.03</v>
      </c>
      <c r="N576" s="63"/>
      <c r="O576" s="152">
        <v>32.85</v>
      </c>
      <c r="P576" s="63"/>
    </row>
    <row r="577" spans="1:16" s="46" customFormat="1" x14ac:dyDescent="0.25">
      <c r="A577" s="156" t="s">
        <v>608</v>
      </c>
      <c r="B577" s="63"/>
      <c r="C577" s="156" t="s">
        <v>609</v>
      </c>
      <c r="D577" s="63"/>
      <c r="E577" s="63"/>
      <c r="F577" s="63"/>
      <c r="G577" s="63"/>
      <c r="H577" s="63"/>
      <c r="I577" s="157">
        <v>8079753</v>
      </c>
      <c r="J577" s="63"/>
      <c r="K577" s="157">
        <v>8079753</v>
      </c>
      <c r="L577" s="63"/>
      <c r="M577" s="157">
        <v>7586016.0999999996</v>
      </c>
      <c r="N577" s="63"/>
      <c r="O577" s="165">
        <f>M577/K577</f>
        <v>0.93889207999303936</v>
      </c>
      <c r="P577" s="61"/>
    </row>
    <row r="578" spans="1:16" s="46" customFormat="1" x14ac:dyDescent="0.25">
      <c r="A578" s="155" t="s">
        <v>387</v>
      </c>
      <c r="B578" s="63"/>
      <c r="C578" s="155" t="s">
        <v>610</v>
      </c>
      <c r="D578" s="63"/>
      <c r="E578" s="63"/>
      <c r="F578" s="63"/>
      <c r="G578" s="63"/>
      <c r="H578" s="63"/>
      <c r="I578" s="129">
        <v>7620033</v>
      </c>
      <c r="J578" s="63"/>
      <c r="K578" s="129">
        <v>7620033</v>
      </c>
      <c r="L578" s="63"/>
      <c r="M578" s="129">
        <f>M579+M594+M626+M630</f>
        <v>7284673.620000001</v>
      </c>
      <c r="N578" s="63"/>
      <c r="O578" s="164">
        <f>M578/K578</f>
        <v>0.95598977327263557</v>
      </c>
      <c r="P578" s="61"/>
    </row>
    <row r="579" spans="1:16" s="46" customFormat="1" x14ac:dyDescent="0.25">
      <c r="A579" s="154" t="s">
        <v>211</v>
      </c>
      <c r="B579" s="63"/>
      <c r="C579" s="63"/>
      <c r="D579" s="63"/>
      <c r="E579" s="63"/>
      <c r="F579" s="63"/>
      <c r="G579" s="63"/>
      <c r="H579" s="63"/>
      <c r="I579" s="153">
        <v>6038970</v>
      </c>
      <c r="J579" s="63"/>
      <c r="K579" s="153">
        <v>6038970</v>
      </c>
      <c r="L579" s="63"/>
      <c r="M579" s="153">
        <v>5965723.0700000003</v>
      </c>
      <c r="N579" s="63"/>
      <c r="O579" s="152">
        <v>98.79</v>
      </c>
      <c r="P579" s="63"/>
    </row>
    <row r="580" spans="1:16" s="46" customFormat="1" x14ac:dyDescent="0.25">
      <c r="A580" s="154" t="s">
        <v>212</v>
      </c>
      <c r="B580" s="63"/>
      <c r="C580" s="63"/>
      <c r="D580" s="63"/>
      <c r="E580" s="63"/>
      <c r="F580" s="63"/>
      <c r="G580" s="63"/>
      <c r="H580" s="63"/>
      <c r="I580" s="153">
        <v>6038970</v>
      </c>
      <c r="J580" s="63"/>
      <c r="K580" s="153">
        <v>6038970</v>
      </c>
      <c r="L580" s="63"/>
      <c r="M580" s="153">
        <v>5965723.0700000003</v>
      </c>
      <c r="N580" s="63"/>
      <c r="O580" s="152">
        <v>98.79</v>
      </c>
      <c r="P580" s="63"/>
    </row>
    <row r="581" spans="1:16" s="46" customFormat="1" x14ac:dyDescent="0.25">
      <c r="A581" s="149" t="s">
        <v>458</v>
      </c>
      <c r="B581" s="63"/>
      <c r="C581" s="149" t="s">
        <v>459</v>
      </c>
      <c r="D581" s="63"/>
      <c r="E581" s="63"/>
      <c r="F581" s="63"/>
      <c r="G581" s="63"/>
      <c r="H581" s="63"/>
      <c r="I581" s="150">
        <v>4420000</v>
      </c>
      <c r="J581" s="63"/>
      <c r="K581" s="150">
        <v>4420000</v>
      </c>
      <c r="L581" s="63"/>
      <c r="M581" s="150">
        <v>4418209.8600000003</v>
      </c>
      <c r="N581" s="63"/>
      <c r="O581" s="151">
        <v>99.96</v>
      </c>
      <c r="P581" s="63"/>
    </row>
    <row r="582" spans="1:16" s="46" customFormat="1" x14ac:dyDescent="0.25">
      <c r="A582" s="98" t="s">
        <v>460</v>
      </c>
      <c r="B582" s="63"/>
      <c r="C582" s="98" t="s">
        <v>461</v>
      </c>
      <c r="D582" s="63"/>
      <c r="E582" s="63"/>
      <c r="F582" s="63"/>
      <c r="G582" s="63"/>
      <c r="H582" s="63"/>
      <c r="I582" s="116" t="s">
        <v>1</v>
      </c>
      <c r="J582" s="63"/>
      <c r="K582" s="116" t="s">
        <v>1</v>
      </c>
      <c r="L582" s="63"/>
      <c r="M582" s="116">
        <v>4418209.8600000003</v>
      </c>
      <c r="N582" s="63"/>
      <c r="O582" s="117" t="s">
        <v>1</v>
      </c>
      <c r="P582" s="63"/>
    </row>
    <row r="583" spans="1:16" s="46" customFormat="1" x14ac:dyDescent="0.25">
      <c r="A583" s="149" t="s">
        <v>462</v>
      </c>
      <c r="B583" s="63"/>
      <c r="C583" s="149" t="s">
        <v>463</v>
      </c>
      <c r="D583" s="63"/>
      <c r="E583" s="63"/>
      <c r="F583" s="63"/>
      <c r="G583" s="63"/>
      <c r="H583" s="63"/>
      <c r="I583" s="150">
        <v>393600</v>
      </c>
      <c r="J583" s="63"/>
      <c r="K583" s="150">
        <v>393600</v>
      </c>
      <c r="L583" s="63"/>
      <c r="M583" s="150">
        <v>372159.24</v>
      </c>
      <c r="N583" s="63"/>
      <c r="O583" s="151">
        <v>94.55</v>
      </c>
      <c r="P583" s="63"/>
    </row>
    <row r="584" spans="1:16" s="46" customFormat="1" x14ac:dyDescent="0.25">
      <c r="A584" s="98" t="s">
        <v>464</v>
      </c>
      <c r="B584" s="63"/>
      <c r="C584" s="98" t="s">
        <v>463</v>
      </c>
      <c r="D584" s="63"/>
      <c r="E584" s="63"/>
      <c r="F584" s="63"/>
      <c r="G584" s="63"/>
      <c r="H584" s="63"/>
      <c r="I584" s="116" t="s">
        <v>1</v>
      </c>
      <c r="J584" s="63"/>
      <c r="K584" s="116" t="s">
        <v>1</v>
      </c>
      <c r="L584" s="63"/>
      <c r="M584" s="116">
        <v>372159.24</v>
      </c>
      <c r="N584" s="63"/>
      <c r="O584" s="117" t="s">
        <v>1</v>
      </c>
      <c r="P584" s="63"/>
    </row>
    <row r="585" spans="1:16" s="46" customFormat="1" x14ac:dyDescent="0.25">
      <c r="A585" s="149" t="s">
        <v>465</v>
      </c>
      <c r="B585" s="63"/>
      <c r="C585" s="149" t="s">
        <v>466</v>
      </c>
      <c r="D585" s="63"/>
      <c r="E585" s="63"/>
      <c r="F585" s="63"/>
      <c r="G585" s="63"/>
      <c r="H585" s="63"/>
      <c r="I585" s="150">
        <v>633000</v>
      </c>
      <c r="J585" s="63"/>
      <c r="K585" s="150">
        <v>633000</v>
      </c>
      <c r="L585" s="63"/>
      <c r="M585" s="150">
        <v>626601.17000000004</v>
      </c>
      <c r="N585" s="63"/>
      <c r="O585" s="151">
        <v>98.99</v>
      </c>
      <c r="P585" s="63"/>
    </row>
    <row r="586" spans="1:16" s="46" customFormat="1" x14ac:dyDescent="0.25">
      <c r="A586" s="98" t="s">
        <v>467</v>
      </c>
      <c r="B586" s="63"/>
      <c r="C586" s="98" t="s">
        <v>468</v>
      </c>
      <c r="D586" s="63"/>
      <c r="E586" s="63"/>
      <c r="F586" s="63"/>
      <c r="G586" s="63"/>
      <c r="H586" s="63"/>
      <c r="I586" s="116" t="s">
        <v>1</v>
      </c>
      <c r="J586" s="63"/>
      <c r="K586" s="116" t="s">
        <v>1</v>
      </c>
      <c r="L586" s="63"/>
      <c r="M586" s="116">
        <v>626601.17000000004</v>
      </c>
      <c r="N586" s="63"/>
      <c r="O586" s="117" t="s">
        <v>1</v>
      </c>
      <c r="P586" s="63"/>
    </row>
    <row r="587" spans="1:16" s="46" customFormat="1" x14ac:dyDescent="0.25">
      <c r="A587" s="149" t="s">
        <v>389</v>
      </c>
      <c r="B587" s="63"/>
      <c r="C587" s="149" t="s">
        <v>390</v>
      </c>
      <c r="D587" s="63"/>
      <c r="E587" s="63"/>
      <c r="F587" s="63"/>
      <c r="G587" s="63"/>
      <c r="H587" s="63"/>
      <c r="I587" s="150">
        <v>445000</v>
      </c>
      <c r="J587" s="63"/>
      <c r="K587" s="150">
        <v>445000</v>
      </c>
      <c r="L587" s="63"/>
      <c r="M587" s="150">
        <v>411539.69</v>
      </c>
      <c r="N587" s="63"/>
      <c r="O587" s="151">
        <v>92.48</v>
      </c>
      <c r="P587" s="63"/>
    </row>
    <row r="588" spans="1:16" s="46" customFormat="1" x14ac:dyDescent="0.25">
      <c r="A588" s="98" t="s">
        <v>393</v>
      </c>
      <c r="B588" s="63"/>
      <c r="C588" s="98" t="s">
        <v>394</v>
      </c>
      <c r="D588" s="63"/>
      <c r="E588" s="63"/>
      <c r="F588" s="63"/>
      <c r="G588" s="63"/>
      <c r="H588" s="63"/>
      <c r="I588" s="116" t="s">
        <v>1</v>
      </c>
      <c r="J588" s="63"/>
      <c r="K588" s="116" t="s">
        <v>1</v>
      </c>
      <c r="L588" s="63"/>
      <c r="M588" s="116">
        <v>411539.69</v>
      </c>
      <c r="N588" s="63"/>
      <c r="O588" s="117" t="s">
        <v>1</v>
      </c>
      <c r="P588" s="63"/>
    </row>
    <row r="589" spans="1:16" s="46" customFormat="1" x14ac:dyDescent="0.25">
      <c r="A589" s="149" t="s">
        <v>399</v>
      </c>
      <c r="B589" s="63"/>
      <c r="C589" s="149" t="s">
        <v>400</v>
      </c>
      <c r="D589" s="63"/>
      <c r="E589" s="63"/>
      <c r="F589" s="63"/>
      <c r="G589" s="63"/>
      <c r="H589" s="63"/>
      <c r="I589" s="150">
        <v>83370</v>
      </c>
      <c r="J589" s="63"/>
      <c r="K589" s="150">
        <v>83370</v>
      </c>
      <c r="L589" s="63"/>
      <c r="M589" s="150">
        <v>83370</v>
      </c>
      <c r="N589" s="63"/>
      <c r="O589" s="151">
        <v>100</v>
      </c>
      <c r="P589" s="63"/>
    </row>
    <row r="590" spans="1:16" s="46" customFormat="1" x14ac:dyDescent="0.25">
      <c r="A590" s="98" t="s">
        <v>565</v>
      </c>
      <c r="B590" s="63"/>
      <c r="C590" s="98" t="s">
        <v>566</v>
      </c>
      <c r="D590" s="63"/>
      <c r="E590" s="63"/>
      <c r="F590" s="63"/>
      <c r="G590" s="63"/>
      <c r="H590" s="63"/>
      <c r="I590" s="116" t="s">
        <v>1</v>
      </c>
      <c r="J590" s="63"/>
      <c r="K590" s="116" t="s">
        <v>1</v>
      </c>
      <c r="L590" s="63"/>
      <c r="M590" s="116">
        <v>83370</v>
      </c>
      <c r="N590" s="63"/>
      <c r="O590" s="117" t="s">
        <v>1</v>
      </c>
      <c r="P590" s="63"/>
    </row>
    <row r="591" spans="1:16" s="46" customFormat="1" x14ac:dyDescent="0.25">
      <c r="A591" s="149" t="s">
        <v>425</v>
      </c>
      <c r="B591" s="63"/>
      <c r="C591" s="149" t="s">
        <v>426</v>
      </c>
      <c r="D591" s="63"/>
      <c r="E591" s="63"/>
      <c r="F591" s="63"/>
      <c r="G591" s="63"/>
      <c r="H591" s="63"/>
      <c r="I591" s="150">
        <v>64000</v>
      </c>
      <c r="J591" s="63"/>
      <c r="K591" s="150">
        <v>64000</v>
      </c>
      <c r="L591" s="63"/>
      <c r="M591" s="150">
        <v>53843.11</v>
      </c>
      <c r="N591" s="63"/>
      <c r="O591" s="151">
        <v>84.13</v>
      </c>
      <c r="P591" s="63"/>
    </row>
    <row r="592" spans="1:16" s="46" customFormat="1" x14ac:dyDescent="0.25">
      <c r="A592" s="98" t="s">
        <v>427</v>
      </c>
      <c r="B592" s="63"/>
      <c r="C592" s="98" t="s">
        <v>428</v>
      </c>
      <c r="D592" s="63"/>
      <c r="E592" s="63"/>
      <c r="F592" s="63"/>
      <c r="G592" s="63"/>
      <c r="H592" s="63"/>
      <c r="I592" s="116" t="s">
        <v>1</v>
      </c>
      <c r="J592" s="63"/>
      <c r="K592" s="116" t="s">
        <v>1</v>
      </c>
      <c r="L592" s="63"/>
      <c r="M592" s="116">
        <v>33517.550000000003</v>
      </c>
      <c r="N592" s="63"/>
      <c r="O592" s="117" t="s">
        <v>1</v>
      </c>
      <c r="P592" s="63"/>
    </row>
    <row r="593" spans="1:16" s="46" customFormat="1" x14ac:dyDescent="0.25">
      <c r="A593" s="98" t="s">
        <v>435</v>
      </c>
      <c r="B593" s="63"/>
      <c r="C593" s="98" t="s">
        <v>436</v>
      </c>
      <c r="D593" s="63"/>
      <c r="E593" s="63"/>
      <c r="F593" s="63"/>
      <c r="G593" s="63"/>
      <c r="H593" s="63"/>
      <c r="I593" s="116" t="s">
        <v>1</v>
      </c>
      <c r="J593" s="63"/>
      <c r="K593" s="116" t="s">
        <v>1</v>
      </c>
      <c r="L593" s="63"/>
      <c r="M593" s="116">
        <v>20325.560000000001</v>
      </c>
      <c r="N593" s="63"/>
      <c r="O593" s="117" t="s">
        <v>1</v>
      </c>
      <c r="P593" s="63"/>
    </row>
    <row r="594" spans="1:16" s="46" customFormat="1" x14ac:dyDescent="0.25">
      <c r="A594" s="154" t="s">
        <v>213</v>
      </c>
      <c r="B594" s="63"/>
      <c r="C594" s="63"/>
      <c r="D594" s="63"/>
      <c r="E594" s="63"/>
      <c r="F594" s="63"/>
      <c r="G594" s="63"/>
      <c r="H594" s="63"/>
      <c r="I594" s="153">
        <v>1532303</v>
      </c>
      <c r="J594" s="63"/>
      <c r="K594" s="153">
        <v>1532303</v>
      </c>
      <c r="L594" s="63"/>
      <c r="M594" s="153">
        <f>M596+M599+M606+M616+M622</f>
        <v>1287381.1500000001</v>
      </c>
      <c r="N594" s="63"/>
      <c r="O594" s="163">
        <f>M594/K594</f>
        <v>0.84016095380613376</v>
      </c>
      <c r="P594" s="61"/>
    </row>
    <row r="595" spans="1:16" s="46" customFormat="1" x14ac:dyDescent="0.25">
      <c r="A595" s="154" t="s">
        <v>214</v>
      </c>
      <c r="B595" s="63"/>
      <c r="C595" s="63"/>
      <c r="D595" s="63"/>
      <c r="E595" s="63"/>
      <c r="F595" s="63"/>
      <c r="G595" s="63"/>
      <c r="H595" s="63"/>
      <c r="I595" s="153">
        <v>1532303</v>
      </c>
      <c r="J595" s="63"/>
      <c r="K595" s="153">
        <v>1532303</v>
      </c>
      <c r="L595" s="63"/>
      <c r="M595" s="153">
        <v>1287381.1499999999</v>
      </c>
      <c r="N595" s="63"/>
      <c r="O595" s="163">
        <f>M595/K595</f>
        <v>0.84016095380613354</v>
      </c>
      <c r="P595" s="61"/>
    </row>
    <row r="596" spans="1:16" s="46" customFormat="1" x14ac:dyDescent="0.25">
      <c r="A596" s="149" t="s">
        <v>389</v>
      </c>
      <c r="B596" s="63"/>
      <c r="C596" s="149" t="s">
        <v>390</v>
      </c>
      <c r="D596" s="63"/>
      <c r="E596" s="63"/>
      <c r="F596" s="63"/>
      <c r="G596" s="63"/>
      <c r="H596" s="63"/>
      <c r="I596" s="150">
        <v>23000</v>
      </c>
      <c r="J596" s="63"/>
      <c r="K596" s="150">
        <v>23000</v>
      </c>
      <c r="L596" s="63"/>
      <c r="M596" s="150">
        <f>M597+M598</f>
        <v>15715.99</v>
      </c>
      <c r="N596" s="63"/>
      <c r="O596" s="162">
        <f>M596/K596</f>
        <v>0.68330391304347826</v>
      </c>
      <c r="P596" s="61"/>
    </row>
    <row r="597" spans="1:16" s="46" customFormat="1" x14ac:dyDescent="0.25">
      <c r="A597" s="98" t="s">
        <v>391</v>
      </c>
      <c r="B597" s="63"/>
      <c r="C597" s="98" t="s">
        <v>392</v>
      </c>
      <c r="D597" s="63"/>
      <c r="E597" s="63"/>
      <c r="F597" s="63"/>
      <c r="G597" s="63"/>
      <c r="H597" s="63"/>
      <c r="I597" s="116" t="s">
        <v>1</v>
      </c>
      <c r="J597" s="63"/>
      <c r="K597" s="116" t="s">
        <v>1</v>
      </c>
      <c r="L597" s="63"/>
      <c r="M597" s="116">
        <v>554.51</v>
      </c>
      <c r="N597" s="63"/>
      <c r="O597" s="117" t="s">
        <v>1</v>
      </c>
      <c r="P597" s="63"/>
    </row>
    <row r="598" spans="1:16" s="46" customFormat="1" x14ac:dyDescent="0.25">
      <c r="A598" s="98" t="s">
        <v>395</v>
      </c>
      <c r="B598" s="63"/>
      <c r="C598" s="98" t="s">
        <v>396</v>
      </c>
      <c r="D598" s="63"/>
      <c r="E598" s="63"/>
      <c r="F598" s="63"/>
      <c r="G598" s="63"/>
      <c r="H598" s="63"/>
      <c r="I598" s="116" t="s">
        <v>1</v>
      </c>
      <c r="J598" s="63"/>
      <c r="K598" s="116" t="s">
        <v>1</v>
      </c>
      <c r="L598" s="63"/>
      <c r="M598" s="116">
        <v>15161.48</v>
      </c>
      <c r="N598" s="63"/>
      <c r="O598" s="117" t="s">
        <v>1</v>
      </c>
      <c r="P598" s="63"/>
    </row>
    <row r="599" spans="1:16" s="46" customFormat="1" x14ac:dyDescent="0.25">
      <c r="A599" s="149" t="s">
        <v>399</v>
      </c>
      <c r="B599" s="63"/>
      <c r="C599" s="149" t="s">
        <v>400</v>
      </c>
      <c r="D599" s="63"/>
      <c r="E599" s="63"/>
      <c r="F599" s="63"/>
      <c r="G599" s="63"/>
      <c r="H599" s="63"/>
      <c r="I599" s="150">
        <v>889413</v>
      </c>
      <c r="J599" s="63"/>
      <c r="K599" s="150">
        <v>889413</v>
      </c>
      <c r="L599" s="63"/>
      <c r="M599" s="150">
        <f>M600+M601+M602+M603+M604+M605</f>
        <v>798038.03000000014</v>
      </c>
      <c r="N599" s="63"/>
      <c r="O599" s="162">
        <f>M599/K599</f>
        <v>0.8972637346204746</v>
      </c>
      <c r="P599" s="61"/>
    </row>
    <row r="600" spans="1:16" s="46" customFormat="1" x14ac:dyDescent="0.25">
      <c r="A600" s="98" t="s">
        <v>401</v>
      </c>
      <c r="B600" s="63"/>
      <c r="C600" s="98" t="s">
        <v>402</v>
      </c>
      <c r="D600" s="63"/>
      <c r="E600" s="63"/>
      <c r="F600" s="63"/>
      <c r="G600" s="63"/>
      <c r="H600" s="63"/>
      <c r="I600" s="116" t="s">
        <v>1</v>
      </c>
      <c r="J600" s="63"/>
      <c r="K600" s="116" t="s">
        <v>1</v>
      </c>
      <c r="L600" s="63"/>
      <c r="M600" s="116">
        <v>159596.5</v>
      </c>
      <c r="N600" s="63"/>
      <c r="O600" s="117" t="s">
        <v>1</v>
      </c>
      <c r="P600" s="63"/>
    </row>
    <row r="601" spans="1:16" s="46" customFormat="1" x14ac:dyDescent="0.25">
      <c r="A601" s="98" t="s">
        <v>565</v>
      </c>
      <c r="B601" s="63"/>
      <c r="C601" s="98" t="s">
        <v>566</v>
      </c>
      <c r="D601" s="63"/>
      <c r="E601" s="63"/>
      <c r="F601" s="63"/>
      <c r="G601" s="63"/>
      <c r="H601" s="63"/>
      <c r="I601" s="116" t="s">
        <v>1</v>
      </c>
      <c r="J601" s="63"/>
      <c r="K601" s="116" t="s">
        <v>1</v>
      </c>
      <c r="L601" s="63"/>
      <c r="M601" s="116">
        <v>367261.07</v>
      </c>
      <c r="N601" s="63"/>
      <c r="O601" s="117" t="s">
        <v>1</v>
      </c>
      <c r="P601" s="63"/>
    </row>
    <row r="602" spans="1:16" s="46" customFormat="1" x14ac:dyDescent="0.25">
      <c r="A602" s="98" t="s">
        <v>403</v>
      </c>
      <c r="B602" s="63"/>
      <c r="C602" s="98" t="s">
        <v>404</v>
      </c>
      <c r="D602" s="63"/>
      <c r="E602" s="63"/>
      <c r="F602" s="63"/>
      <c r="G602" s="63"/>
      <c r="H602" s="63"/>
      <c r="I602" s="116" t="s">
        <v>1</v>
      </c>
      <c r="J602" s="63"/>
      <c r="K602" s="116" t="s">
        <v>1</v>
      </c>
      <c r="L602" s="63"/>
      <c r="M602" s="116">
        <v>199999.37</v>
      </c>
      <c r="N602" s="63"/>
      <c r="O602" s="117" t="s">
        <v>1</v>
      </c>
      <c r="P602" s="63"/>
    </row>
    <row r="603" spans="1:16" s="46" customFormat="1" x14ac:dyDescent="0.25">
      <c r="A603" s="98" t="s">
        <v>405</v>
      </c>
      <c r="B603" s="63"/>
      <c r="C603" s="98" t="s">
        <v>406</v>
      </c>
      <c r="D603" s="63"/>
      <c r="E603" s="63"/>
      <c r="F603" s="63"/>
      <c r="G603" s="63"/>
      <c r="H603" s="63"/>
      <c r="I603" s="116" t="s">
        <v>1</v>
      </c>
      <c r="J603" s="63"/>
      <c r="K603" s="116" t="s">
        <v>1</v>
      </c>
      <c r="L603" s="63"/>
      <c r="M603" s="116">
        <v>24972.65</v>
      </c>
      <c r="N603" s="63"/>
      <c r="O603" s="117" t="s">
        <v>1</v>
      </c>
      <c r="P603" s="63"/>
    </row>
    <row r="604" spans="1:16" s="46" customFormat="1" x14ac:dyDescent="0.25">
      <c r="A604" s="98" t="s">
        <v>407</v>
      </c>
      <c r="B604" s="63"/>
      <c r="C604" s="98" t="s">
        <v>408</v>
      </c>
      <c r="D604" s="63"/>
      <c r="E604" s="63"/>
      <c r="F604" s="63"/>
      <c r="G604" s="63"/>
      <c r="H604" s="63"/>
      <c r="I604" s="116" t="s">
        <v>1</v>
      </c>
      <c r="J604" s="63"/>
      <c r="K604" s="116" t="s">
        <v>1</v>
      </c>
      <c r="L604" s="63"/>
      <c r="M604" s="116">
        <v>38897.550000000003</v>
      </c>
      <c r="N604" s="63"/>
      <c r="O604" s="117" t="s">
        <v>1</v>
      </c>
      <c r="P604" s="63"/>
    </row>
    <row r="605" spans="1:16" s="46" customFormat="1" x14ac:dyDescent="0.25">
      <c r="A605" s="98" t="s">
        <v>409</v>
      </c>
      <c r="B605" s="63"/>
      <c r="C605" s="98" t="s">
        <v>410</v>
      </c>
      <c r="D605" s="63"/>
      <c r="E605" s="63"/>
      <c r="F605" s="63"/>
      <c r="G605" s="63"/>
      <c r="H605" s="63"/>
      <c r="I605" s="116" t="s">
        <v>1</v>
      </c>
      <c r="J605" s="63"/>
      <c r="K605" s="116" t="s">
        <v>1</v>
      </c>
      <c r="L605" s="63"/>
      <c r="M605" s="116">
        <v>7310.89</v>
      </c>
      <c r="N605" s="63"/>
      <c r="O605" s="117" t="s">
        <v>1</v>
      </c>
      <c r="P605" s="63"/>
    </row>
    <row r="606" spans="1:16" s="46" customFormat="1" x14ac:dyDescent="0.25">
      <c r="A606" s="149" t="s">
        <v>411</v>
      </c>
      <c r="B606" s="63"/>
      <c r="C606" s="149" t="s">
        <v>412</v>
      </c>
      <c r="D606" s="63"/>
      <c r="E606" s="63"/>
      <c r="F606" s="63"/>
      <c r="G606" s="63"/>
      <c r="H606" s="63"/>
      <c r="I606" s="150">
        <v>526890</v>
      </c>
      <c r="J606" s="63"/>
      <c r="K606" s="150">
        <v>526890</v>
      </c>
      <c r="L606" s="63"/>
      <c r="M606" s="150">
        <f>M607+M608+M609+M610+M611+M612+M613+M614+M615</f>
        <v>428175.66</v>
      </c>
      <c r="N606" s="63"/>
      <c r="O606" s="162">
        <f>M606/K606</f>
        <v>0.81264715595285542</v>
      </c>
      <c r="P606" s="61"/>
    </row>
    <row r="607" spans="1:16" s="46" customFormat="1" x14ac:dyDescent="0.25">
      <c r="A607" s="98" t="s">
        <v>413</v>
      </c>
      <c r="B607" s="63"/>
      <c r="C607" s="98" t="s">
        <v>414</v>
      </c>
      <c r="D607" s="63"/>
      <c r="E607" s="63"/>
      <c r="F607" s="63"/>
      <c r="G607" s="63"/>
      <c r="H607" s="63"/>
      <c r="I607" s="116" t="s">
        <v>1</v>
      </c>
      <c r="J607" s="63"/>
      <c r="K607" s="116" t="s">
        <v>1</v>
      </c>
      <c r="L607" s="63"/>
      <c r="M607" s="116">
        <v>17617</v>
      </c>
      <c r="N607" s="63"/>
      <c r="O607" s="117" t="s">
        <v>1</v>
      </c>
      <c r="P607" s="63"/>
    </row>
    <row r="608" spans="1:16" s="46" customFormat="1" x14ac:dyDescent="0.25">
      <c r="A608" s="98" t="s">
        <v>415</v>
      </c>
      <c r="B608" s="63"/>
      <c r="C608" s="98" t="s">
        <v>416</v>
      </c>
      <c r="D608" s="63"/>
      <c r="E608" s="63"/>
      <c r="F608" s="63"/>
      <c r="G608" s="63"/>
      <c r="H608" s="63"/>
      <c r="I608" s="116" t="s">
        <v>1</v>
      </c>
      <c r="J608" s="63"/>
      <c r="K608" s="116" t="s">
        <v>1</v>
      </c>
      <c r="L608" s="63"/>
      <c r="M608" s="116">
        <v>206821.04</v>
      </c>
      <c r="N608" s="63"/>
      <c r="O608" s="117" t="s">
        <v>1</v>
      </c>
      <c r="P608" s="63"/>
    </row>
    <row r="609" spans="1:16" s="46" customFormat="1" x14ac:dyDescent="0.25">
      <c r="A609" s="98" t="s">
        <v>483</v>
      </c>
      <c r="B609" s="63"/>
      <c r="C609" s="98" t="s">
        <v>484</v>
      </c>
      <c r="D609" s="63"/>
      <c r="E609" s="63"/>
      <c r="F609" s="63"/>
      <c r="G609" s="63"/>
      <c r="H609" s="63"/>
      <c r="I609" s="116" t="s">
        <v>1</v>
      </c>
      <c r="J609" s="63"/>
      <c r="K609" s="116" t="s">
        <v>1</v>
      </c>
      <c r="L609" s="63"/>
      <c r="M609" s="116">
        <v>9576.5</v>
      </c>
      <c r="N609" s="63"/>
      <c r="O609" s="117" t="s">
        <v>1</v>
      </c>
      <c r="P609" s="63"/>
    </row>
    <row r="610" spans="1:16" s="46" customFormat="1" x14ac:dyDescent="0.25">
      <c r="A610" s="98" t="s">
        <v>567</v>
      </c>
      <c r="B610" s="63"/>
      <c r="C610" s="98" t="s">
        <v>568</v>
      </c>
      <c r="D610" s="63"/>
      <c r="E610" s="63"/>
      <c r="F610" s="63"/>
      <c r="G610" s="63"/>
      <c r="H610" s="63"/>
      <c r="I610" s="116" t="s">
        <v>1</v>
      </c>
      <c r="J610" s="63"/>
      <c r="K610" s="116" t="s">
        <v>1</v>
      </c>
      <c r="L610" s="63"/>
      <c r="M610" s="116">
        <v>59966.52</v>
      </c>
      <c r="N610" s="63"/>
      <c r="O610" s="117" t="s">
        <v>1</v>
      </c>
      <c r="P610" s="63"/>
    </row>
    <row r="611" spans="1:16" s="46" customFormat="1" x14ac:dyDescent="0.25">
      <c r="A611" s="98" t="s">
        <v>417</v>
      </c>
      <c r="B611" s="63"/>
      <c r="C611" s="98" t="s">
        <v>418</v>
      </c>
      <c r="D611" s="63"/>
      <c r="E611" s="63"/>
      <c r="F611" s="63"/>
      <c r="G611" s="63"/>
      <c r="H611" s="63"/>
      <c r="I611" s="116" t="s">
        <v>1</v>
      </c>
      <c r="J611" s="63"/>
      <c r="K611" s="116" t="s">
        <v>1</v>
      </c>
      <c r="L611" s="63"/>
      <c r="M611" s="116">
        <v>7260</v>
      </c>
      <c r="N611" s="63"/>
      <c r="O611" s="117" t="s">
        <v>1</v>
      </c>
      <c r="P611" s="63"/>
    </row>
    <row r="612" spans="1:16" s="46" customFormat="1" x14ac:dyDescent="0.25">
      <c r="A612" s="98" t="s">
        <v>419</v>
      </c>
      <c r="B612" s="63"/>
      <c r="C612" s="98" t="s">
        <v>420</v>
      </c>
      <c r="D612" s="63"/>
      <c r="E612" s="63"/>
      <c r="F612" s="63"/>
      <c r="G612" s="63"/>
      <c r="H612" s="63"/>
      <c r="I612" s="116" t="s">
        <v>1</v>
      </c>
      <c r="J612" s="63"/>
      <c r="K612" s="116" t="s">
        <v>1</v>
      </c>
      <c r="L612" s="63"/>
      <c r="M612" s="116">
        <v>35593.599999999999</v>
      </c>
      <c r="N612" s="63"/>
      <c r="O612" s="117" t="s">
        <v>1</v>
      </c>
      <c r="P612" s="63"/>
    </row>
    <row r="613" spans="1:16" s="46" customFormat="1" x14ac:dyDescent="0.25">
      <c r="A613" s="98" t="s">
        <v>521</v>
      </c>
      <c r="B613" s="63"/>
      <c r="C613" s="98" t="s">
        <v>522</v>
      </c>
      <c r="D613" s="63"/>
      <c r="E613" s="63"/>
      <c r="F613" s="63"/>
      <c r="G613" s="63"/>
      <c r="H613" s="63"/>
      <c r="I613" s="116" t="s">
        <v>1</v>
      </c>
      <c r="J613" s="63"/>
      <c r="K613" s="116" t="s">
        <v>1</v>
      </c>
      <c r="L613" s="63"/>
      <c r="M613" s="116">
        <v>29175.98</v>
      </c>
      <c r="N613" s="63"/>
      <c r="O613" s="117" t="s">
        <v>1</v>
      </c>
      <c r="P613" s="63"/>
    </row>
    <row r="614" spans="1:16" s="46" customFormat="1" x14ac:dyDescent="0.25">
      <c r="A614" s="98" t="s">
        <v>421</v>
      </c>
      <c r="B614" s="63"/>
      <c r="C614" s="98" t="s">
        <v>422</v>
      </c>
      <c r="D614" s="63"/>
      <c r="E614" s="63"/>
      <c r="F614" s="63"/>
      <c r="G614" s="63"/>
      <c r="H614" s="63"/>
      <c r="I614" s="116" t="s">
        <v>1</v>
      </c>
      <c r="J614" s="63"/>
      <c r="K614" s="116" t="s">
        <v>1</v>
      </c>
      <c r="L614" s="63"/>
      <c r="M614" s="116">
        <v>59888</v>
      </c>
      <c r="N614" s="63"/>
      <c r="O614" s="117" t="s">
        <v>1</v>
      </c>
      <c r="P614" s="63"/>
    </row>
    <row r="615" spans="1:16" s="46" customFormat="1" x14ac:dyDescent="0.25">
      <c r="A615" s="98" t="s">
        <v>423</v>
      </c>
      <c r="B615" s="63"/>
      <c r="C615" s="98" t="s">
        <v>424</v>
      </c>
      <c r="D615" s="63"/>
      <c r="E615" s="63"/>
      <c r="F615" s="63"/>
      <c r="G615" s="63"/>
      <c r="H615" s="63"/>
      <c r="I615" s="116" t="s">
        <v>1</v>
      </c>
      <c r="J615" s="63"/>
      <c r="K615" s="116" t="s">
        <v>1</v>
      </c>
      <c r="L615" s="63"/>
      <c r="M615" s="116">
        <v>2277.02</v>
      </c>
      <c r="N615" s="63"/>
      <c r="O615" s="117" t="s">
        <v>1</v>
      </c>
      <c r="P615" s="63"/>
    </row>
    <row r="616" spans="1:16" s="46" customFormat="1" x14ac:dyDescent="0.25">
      <c r="A616" s="149" t="s">
        <v>425</v>
      </c>
      <c r="B616" s="63"/>
      <c r="C616" s="149" t="s">
        <v>426</v>
      </c>
      <c r="D616" s="63"/>
      <c r="E616" s="63"/>
      <c r="F616" s="63"/>
      <c r="G616" s="63"/>
      <c r="H616" s="63"/>
      <c r="I616" s="150">
        <v>83000</v>
      </c>
      <c r="J616" s="63"/>
      <c r="K616" s="150">
        <v>83000</v>
      </c>
      <c r="L616" s="63"/>
      <c r="M616" s="150">
        <f>M617+M618+M619+M620+M621</f>
        <v>44527.23</v>
      </c>
      <c r="N616" s="63"/>
      <c r="O616" s="162">
        <f>M616/K616</f>
        <v>0.53647265060240967</v>
      </c>
      <c r="P616" s="61"/>
    </row>
    <row r="617" spans="1:16" s="46" customFormat="1" x14ac:dyDescent="0.25">
      <c r="A617" s="98" t="s">
        <v>429</v>
      </c>
      <c r="B617" s="63"/>
      <c r="C617" s="98" t="s">
        <v>430</v>
      </c>
      <c r="D617" s="63"/>
      <c r="E617" s="63"/>
      <c r="F617" s="63"/>
      <c r="G617" s="63"/>
      <c r="H617" s="63"/>
      <c r="I617" s="116" t="s">
        <v>1</v>
      </c>
      <c r="J617" s="63"/>
      <c r="K617" s="116" t="s">
        <v>1</v>
      </c>
      <c r="L617" s="63"/>
      <c r="M617" s="116">
        <v>26627.65</v>
      </c>
      <c r="N617" s="63"/>
      <c r="O617" s="117" t="s">
        <v>1</v>
      </c>
      <c r="P617" s="63"/>
    </row>
    <row r="618" spans="1:16" s="46" customFormat="1" x14ac:dyDescent="0.25">
      <c r="A618" s="98" t="s">
        <v>431</v>
      </c>
      <c r="B618" s="63"/>
      <c r="C618" s="98" t="s">
        <v>432</v>
      </c>
      <c r="D618" s="63"/>
      <c r="E618" s="63"/>
      <c r="F618" s="63"/>
      <c r="G618" s="63"/>
      <c r="H618" s="63"/>
      <c r="I618" s="116" t="s">
        <v>1</v>
      </c>
      <c r="J618" s="63"/>
      <c r="K618" s="116" t="s">
        <v>1</v>
      </c>
      <c r="L618" s="63"/>
      <c r="M618" s="116">
        <v>284.95999999999998</v>
      </c>
      <c r="N618" s="63"/>
      <c r="O618" s="117" t="s">
        <v>1</v>
      </c>
      <c r="P618" s="63"/>
    </row>
    <row r="619" spans="1:16" s="46" customFormat="1" x14ac:dyDescent="0.25">
      <c r="A619" s="98" t="s">
        <v>433</v>
      </c>
      <c r="B619" s="63"/>
      <c r="C619" s="98" t="s">
        <v>434</v>
      </c>
      <c r="D619" s="63"/>
      <c r="E619" s="63"/>
      <c r="F619" s="63"/>
      <c r="G619" s="63"/>
      <c r="H619" s="63"/>
      <c r="I619" s="116" t="s">
        <v>1</v>
      </c>
      <c r="J619" s="63"/>
      <c r="K619" s="116" t="s">
        <v>1</v>
      </c>
      <c r="L619" s="63"/>
      <c r="M619" s="116">
        <v>4000</v>
      </c>
      <c r="N619" s="63"/>
      <c r="O619" s="117" t="s">
        <v>1</v>
      </c>
      <c r="P619" s="63"/>
    </row>
    <row r="620" spans="1:16" s="46" customFormat="1" x14ac:dyDescent="0.25">
      <c r="A620" s="98" t="s">
        <v>435</v>
      </c>
      <c r="B620" s="63"/>
      <c r="C620" s="98" t="s">
        <v>436</v>
      </c>
      <c r="D620" s="63"/>
      <c r="E620" s="63"/>
      <c r="F620" s="63"/>
      <c r="G620" s="63"/>
      <c r="H620" s="63"/>
      <c r="I620" s="116" t="s">
        <v>1</v>
      </c>
      <c r="J620" s="63"/>
      <c r="K620" s="116" t="s">
        <v>1</v>
      </c>
      <c r="L620" s="63"/>
      <c r="M620" s="116">
        <v>4578.97</v>
      </c>
      <c r="N620" s="63"/>
      <c r="O620" s="117" t="s">
        <v>1</v>
      </c>
      <c r="P620" s="63"/>
    </row>
    <row r="621" spans="1:16" s="46" customFormat="1" x14ac:dyDescent="0.25">
      <c r="A621" s="98" t="s">
        <v>439</v>
      </c>
      <c r="B621" s="63"/>
      <c r="C621" s="98" t="s">
        <v>426</v>
      </c>
      <c r="D621" s="63"/>
      <c r="E621" s="63"/>
      <c r="F621" s="63"/>
      <c r="G621" s="63"/>
      <c r="H621" s="63"/>
      <c r="I621" s="116" t="s">
        <v>1</v>
      </c>
      <c r="J621" s="63"/>
      <c r="K621" s="116" t="s">
        <v>1</v>
      </c>
      <c r="L621" s="63"/>
      <c r="M621" s="116">
        <v>9035.65</v>
      </c>
      <c r="N621" s="63"/>
      <c r="O621" s="117" t="s">
        <v>1</v>
      </c>
      <c r="P621" s="63"/>
    </row>
    <row r="622" spans="1:16" s="46" customFormat="1" x14ac:dyDescent="0.25">
      <c r="A622" s="149" t="s">
        <v>440</v>
      </c>
      <c r="B622" s="63"/>
      <c r="C622" s="149" t="s">
        <v>441</v>
      </c>
      <c r="D622" s="63"/>
      <c r="E622" s="63"/>
      <c r="F622" s="63"/>
      <c r="G622" s="63"/>
      <c r="H622" s="63"/>
      <c r="I622" s="150">
        <v>10000</v>
      </c>
      <c r="J622" s="63"/>
      <c r="K622" s="150">
        <v>10000</v>
      </c>
      <c r="L622" s="63"/>
      <c r="M622" s="150">
        <f>M623+M624+M625</f>
        <v>924.24</v>
      </c>
      <c r="N622" s="63"/>
      <c r="O622" s="162">
        <f>M622/K622</f>
        <v>9.2424000000000006E-2</v>
      </c>
      <c r="P622" s="61"/>
    </row>
    <row r="623" spans="1:16" s="46" customFormat="1" x14ac:dyDescent="0.25">
      <c r="A623" s="98" t="s">
        <v>611</v>
      </c>
      <c r="B623" s="63"/>
      <c r="C623" s="98" t="s">
        <v>612</v>
      </c>
      <c r="D623" s="63"/>
      <c r="E623" s="63"/>
      <c r="F623" s="63"/>
      <c r="G623" s="63"/>
      <c r="H623" s="63"/>
      <c r="I623" s="116" t="s">
        <v>1</v>
      </c>
      <c r="J623" s="63"/>
      <c r="K623" s="116" t="s">
        <v>1</v>
      </c>
      <c r="L623" s="63"/>
      <c r="M623" s="116">
        <v>900</v>
      </c>
      <c r="N623" s="63"/>
      <c r="O623" s="117" t="s">
        <v>1</v>
      </c>
      <c r="P623" s="63"/>
    </row>
    <row r="624" spans="1:16" s="46" customFormat="1" x14ac:dyDescent="0.25">
      <c r="A624" s="98" t="s">
        <v>442</v>
      </c>
      <c r="B624" s="63"/>
      <c r="C624" s="98" t="s">
        <v>443</v>
      </c>
      <c r="D624" s="63"/>
      <c r="E624" s="63"/>
      <c r="F624" s="63"/>
      <c r="G624" s="63"/>
      <c r="H624" s="63"/>
      <c r="I624" s="116" t="s">
        <v>1</v>
      </c>
      <c r="J624" s="63"/>
      <c r="K624" s="116" t="s">
        <v>1</v>
      </c>
      <c r="L624" s="63"/>
      <c r="M624" s="116">
        <v>21.55</v>
      </c>
      <c r="N624" s="63"/>
      <c r="O624" s="117" t="s">
        <v>1</v>
      </c>
      <c r="P624" s="63"/>
    </row>
    <row r="625" spans="1:16" s="46" customFormat="1" x14ac:dyDescent="0.25">
      <c r="A625" s="98" t="s">
        <v>444</v>
      </c>
      <c r="B625" s="63"/>
      <c r="C625" s="98" t="s">
        <v>445</v>
      </c>
      <c r="D625" s="63"/>
      <c r="E625" s="63"/>
      <c r="F625" s="63"/>
      <c r="G625" s="63"/>
      <c r="H625" s="63"/>
      <c r="I625" s="116" t="s">
        <v>1</v>
      </c>
      <c r="J625" s="63"/>
      <c r="K625" s="116" t="s">
        <v>1</v>
      </c>
      <c r="L625" s="63"/>
      <c r="M625" s="116">
        <v>2.69</v>
      </c>
      <c r="N625" s="63"/>
      <c r="O625" s="117" t="s">
        <v>1</v>
      </c>
      <c r="P625" s="63"/>
    </row>
    <row r="626" spans="1:16" s="46" customFormat="1" x14ac:dyDescent="0.25">
      <c r="A626" s="154" t="s">
        <v>215</v>
      </c>
      <c r="B626" s="63"/>
      <c r="C626" s="63"/>
      <c r="D626" s="63"/>
      <c r="E626" s="63"/>
      <c r="F626" s="63"/>
      <c r="G626" s="63"/>
      <c r="H626" s="63"/>
      <c r="I626" s="153">
        <v>15000</v>
      </c>
      <c r="J626" s="63"/>
      <c r="K626" s="153">
        <v>15000</v>
      </c>
      <c r="L626" s="63"/>
      <c r="M626" s="153">
        <v>5489.4</v>
      </c>
      <c r="N626" s="63"/>
      <c r="O626" s="152">
        <v>36.6</v>
      </c>
      <c r="P626" s="63"/>
    </row>
    <row r="627" spans="1:16" s="46" customFormat="1" x14ac:dyDescent="0.25">
      <c r="A627" s="154" t="s">
        <v>216</v>
      </c>
      <c r="B627" s="63"/>
      <c r="C627" s="63"/>
      <c r="D627" s="63"/>
      <c r="E627" s="63"/>
      <c r="F627" s="63"/>
      <c r="G627" s="63"/>
      <c r="H627" s="63"/>
      <c r="I627" s="153">
        <v>15000</v>
      </c>
      <c r="J627" s="63"/>
      <c r="K627" s="153">
        <v>15000</v>
      </c>
      <c r="L627" s="63"/>
      <c r="M627" s="153">
        <v>5489.4</v>
      </c>
      <c r="N627" s="63"/>
      <c r="O627" s="152">
        <v>36.6</v>
      </c>
      <c r="P627" s="63"/>
    </row>
    <row r="628" spans="1:16" s="46" customFormat="1" x14ac:dyDescent="0.25">
      <c r="A628" s="149" t="s">
        <v>411</v>
      </c>
      <c r="B628" s="63"/>
      <c r="C628" s="149" t="s">
        <v>412</v>
      </c>
      <c r="D628" s="63"/>
      <c r="E628" s="63"/>
      <c r="F628" s="63"/>
      <c r="G628" s="63"/>
      <c r="H628" s="63"/>
      <c r="I628" s="150">
        <v>15000</v>
      </c>
      <c r="J628" s="63"/>
      <c r="K628" s="150">
        <v>15000</v>
      </c>
      <c r="L628" s="63"/>
      <c r="M628" s="150">
        <v>5489.4</v>
      </c>
      <c r="N628" s="63"/>
      <c r="O628" s="151">
        <v>36.6</v>
      </c>
      <c r="P628" s="63"/>
    </row>
    <row r="629" spans="1:16" s="46" customFormat="1" x14ac:dyDescent="0.25">
      <c r="A629" s="98" t="s">
        <v>415</v>
      </c>
      <c r="B629" s="63"/>
      <c r="C629" s="98" t="s">
        <v>416</v>
      </c>
      <c r="D629" s="63"/>
      <c r="E629" s="63"/>
      <c r="F629" s="63"/>
      <c r="G629" s="63"/>
      <c r="H629" s="63"/>
      <c r="I629" s="116" t="s">
        <v>1</v>
      </c>
      <c r="J629" s="63"/>
      <c r="K629" s="116" t="s">
        <v>1</v>
      </c>
      <c r="L629" s="63"/>
      <c r="M629" s="116">
        <v>5489.4</v>
      </c>
      <c r="N629" s="63"/>
      <c r="O629" s="117" t="s">
        <v>1</v>
      </c>
      <c r="P629" s="63"/>
    </row>
    <row r="630" spans="1:16" s="46" customFormat="1" x14ac:dyDescent="0.25">
      <c r="A630" s="154" t="s">
        <v>217</v>
      </c>
      <c r="B630" s="63"/>
      <c r="C630" s="63"/>
      <c r="D630" s="63"/>
      <c r="E630" s="63"/>
      <c r="F630" s="63"/>
      <c r="G630" s="63"/>
      <c r="H630" s="63"/>
      <c r="I630" s="153">
        <v>33760</v>
      </c>
      <c r="J630" s="63"/>
      <c r="K630" s="153">
        <v>33760</v>
      </c>
      <c r="L630" s="63"/>
      <c r="M630" s="153">
        <v>26080</v>
      </c>
      <c r="N630" s="63"/>
      <c r="O630" s="152">
        <v>77.25</v>
      </c>
      <c r="P630" s="63"/>
    </row>
    <row r="631" spans="1:16" s="46" customFormat="1" x14ac:dyDescent="0.25">
      <c r="A631" s="154" t="s">
        <v>218</v>
      </c>
      <c r="B631" s="63"/>
      <c r="C631" s="63"/>
      <c r="D631" s="63"/>
      <c r="E631" s="63"/>
      <c r="F631" s="63"/>
      <c r="G631" s="63"/>
      <c r="H631" s="63"/>
      <c r="I631" s="153">
        <v>33760</v>
      </c>
      <c r="J631" s="63"/>
      <c r="K631" s="153">
        <v>33760</v>
      </c>
      <c r="L631" s="63"/>
      <c r="M631" s="153">
        <v>26080</v>
      </c>
      <c r="N631" s="63"/>
      <c r="O631" s="152">
        <v>77.25</v>
      </c>
      <c r="P631" s="63"/>
    </row>
    <row r="632" spans="1:16" s="46" customFormat="1" x14ac:dyDescent="0.25">
      <c r="A632" s="149" t="s">
        <v>389</v>
      </c>
      <c r="B632" s="63"/>
      <c r="C632" s="149" t="s">
        <v>390</v>
      </c>
      <c r="D632" s="63"/>
      <c r="E632" s="63"/>
      <c r="F632" s="63"/>
      <c r="G632" s="63"/>
      <c r="H632" s="63"/>
      <c r="I632" s="150">
        <v>13760</v>
      </c>
      <c r="J632" s="63"/>
      <c r="K632" s="150">
        <v>13760</v>
      </c>
      <c r="L632" s="63"/>
      <c r="M632" s="150">
        <v>9380</v>
      </c>
      <c r="N632" s="63"/>
      <c r="O632" s="151">
        <v>68.17</v>
      </c>
      <c r="P632" s="63"/>
    </row>
    <row r="633" spans="1:16" s="46" customFormat="1" x14ac:dyDescent="0.25">
      <c r="A633" s="98" t="s">
        <v>395</v>
      </c>
      <c r="B633" s="63"/>
      <c r="C633" s="98" t="s">
        <v>396</v>
      </c>
      <c r="D633" s="63"/>
      <c r="E633" s="63"/>
      <c r="F633" s="63"/>
      <c r="G633" s="63"/>
      <c r="H633" s="63"/>
      <c r="I633" s="116" t="s">
        <v>1</v>
      </c>
      <c r="J633" s="63"/>
      <c r="K633" s="116" t="s">
        <v>1</v>
      </c>
      <c r="L633" s="63"/>
      <c r="M633" s="116">
        <v>9380</v>
      </c>
      <c r="N633" s="63"/>
      <c r="O633" s="117" t="s">
        <v>1</v>
      </c>
      <c r="P633" s="63"/>
    </row>
    <row r="634" spans="1:16" s="46" customFormat="1" x14ac:dyDescent="0.25">
      <c r="A634" s="149" t="s">
        <v>399</v>
      </c>
      <c r="B634" s="63"/>
      <c r="C634" s="149" t="s">
        <v>400</v>
      </c>
      <c r="D634" s="63"/>
      <c r="E634" s="63"/>
      <c r="F634" s="63"/>
      <c r="G634" s="63"/>
      <c r="H634" s="63"/>
      <c r="I634" s="150">
        <v>20000</v>
      </c>
      <c r="J634" s="63"/>
      <c r="K634" s="150">
        <v>20000</v>
      </c>
      <c r="L634" s="63"/>
      <c r="M634" s="150">
        <v>16700</v>
      </c>
      <c r="N634" s="63"/>
      <c r="O634" s="151">
        <v>83.5</v>
      </c>
      <c r="P634" s="63"/>
    </row>
    <row r="635" spans="1:16" s="46" customFormat="1" x14ac:dyDescent="0.25">
      <c r="A635" s="98" t="s">
        <v>407</v>
      </c>
      <c r="B635" s="63"/>
      <c r="C635" s="98" t="s">
        <v>408</v>
      </c>
      <c r="D635" s="63"/>
      <c r="E635" s="63"/>
      <c r="F635" s="63"/>
      <c r="G635" s="63"/>
      <c r="H635" s="63"/>
      <c r="I635" s="116" t="s">
        <v>1</v>
      </c>
      <c r="J635" s="63"/>
      <c r="K635" s="116" t="s">
        <v>1</v>
      </c>
      <c r="L635" s="63"/>
      <c r="M635" s="116">
        <v>16700</v>
      </c>
      <c r="N635" s="63"/>
      <c r="O635" s="117" t="s">
        <v>1</v>
      </c>
      <c r="P635" s="63"/>
    </row>
    <row r="636" spans="1:16" s="46" customFormat="1" x14ac:dyDescent="0.25">
      <c r="A636" s="155" t="s">
        <v>501</v>
      </c>
      <c r="B636" s="63"/>
      <c r="C636" s="155" t="s">
        <v>613</v>
      </c>
      <c r="D636" s="63"/>
      <c r="E636" s="63"/>
      <c r="F636" s="63"/>
      <c r="G636" s="63"/>
      <c r="H636" s="63"/>
      <c r="I636" s="129">
        <v>416920</v>
      </c>
      <c r="J636" s="63"/>
      <c r="K636" s="129">
        <v>416920</v>
      </c>
      <c r="L636" s="63"/>
      <c r="M636" s="129">
        <v>290642.45</v>
      </c>
      <c r="N636" s="63"/>
      <c r="O636" s="123">
        <v>69.709999999999994</v>
      </c>
      <c r="P636" s="63"/>
    </row>
    <row r="637" spans="1:16" s="46" customFormat="1" x14ac:dyDescent="0.25">
      <c r="A637" s="154" t="s">
        <v>213</v>
      </c>
      <c r="B637" s="63"/>
      <c r="C637" s="63"/>
      <c r="D637" s="63"/>
      <c r="E637" s="63"/>
      <c r="F637" s="63"/>
      <c r="G637" s="63"/>
      <c r="H637" s="63"/>
      <c r="I637" s="153">
        <v>411920</v>
      </c>
      <c r="J637" s="63"/>
      <c r="K637" s="153">
        <v>411920</v>
      </c>
      <c r="L637" s="63"/>
      <c r="M637" s="153">
        <v>285642.45</v>
      </c>
      <c r="N637" s="63"/>
      <c r="O637" s="152">
        <v>69.34</v>
      </c>
      <c r="P637" s="63"/>
    </row>
    <row r="638" spans="1:16" s="46" customFormat="1" x14ac:dyDescent="0.25">
      <c r="A638" s="154" t="s">
        <v>214</v>
      </c>
      <c r="B638" s="63"/>
      <c r="C638" s="63"/>
      <c r="D638" s="63"/>
      <c r="E638" s="63"/>
      <c r="F638" s="63"/>
      <c r="G638" s="63"/>
      <c r="H638" s="63"/>
      <c r="I638" s="153">
        <v>411920</v>
      </c>
      <c r="J638" s="63"/>
      <c r="K638" s="153">
        <v>411920</v>
      </c>
      <c r="L638" s="63"/>
      <c r="M638" s="153">
        <v>285642.45</v>
      </c>
      <c r="N638" s="63"/>
      <c r="O638" s="152">
        <v>69.34</v>
      </c>
      <c r="P638" s="63"/>
    </row>
    <row r="639" spans="1:16" s="46" customFormat="1" x14ac:dyDescent="0.25">
      <c r="A639" s="149" t="s">
        <v>448</v>
      </c>
      <c r="B639" s="63"/>
      <c r="C639" s="149" t="s">
        <v>449</v>
      </c>
      <c r="D639" s="63"/>
      <c r="E639" s="63"/>
      <c r="F639" s="63"/>
      <c r="G639" s="63"/>
      <c r="H639" s="63"/>
      <c r="I639" s="150">
        <v>410800</v>
      </c>
      <c r="J639" s="63"/>
      <c r="K639" s="150">
        <v>410800</v>
      </c>
      <c r="L639" s="63"/>
      <c r="M639" s="150">
        <v>284522.45</v>
      </c>
      <c r="N639" s="63"/>
      <c r="O639" s="151">
        <v>69.260000000000005</v>
      </c>
      <c r="P639" s="63"/>
    </row>
    <row r="640" spans="1:16" s="46" customFormat="1" x14ac:dyDescent="0.25">
      <c r="A640" s="98" t="s">
        <v>450</v>
      </c>
      <c r="B640" s="63"/>
      <c r="C640" s="98" t="s">
        <v>451</v>
      </c>
      <c r="D640" s="63"/>
      <c r="E640" s="63"/>
      <c r="F640" s="63"/>
      <c r="G640" s="63"/>
      <c r="H640" s="63"/>
      <c r="I640" s="116" t="s">
        <v>1</v>
      </c>
      <c r="J640" s="63"/>
      <c r="K640" s="116" t="s">
        <v>1</v>
      </c>
      <c r="L640" s="63"/>
      <c r="M640" s="116">
        <v>4094</v>
      </c>
      <c r="N640" s="63"/>
      <c r="O640" s="117" t="s">
        <v>1</v>
      </c>
      <c r="P640" s="63"/>
    </row>
    <row r="641" spans="1:16" s="46" customFormat="1" x14ac:dyDescent="0.25">
      <c r="A641" s="98" t="s">
        <v>573</v>
      </c>
      <c r="B641" s="63"/>
      <c r="C641" s="98" t="s">
        <v>574</v>
      </c>
      <c r="D641" s="63"/>
      <c r="E641" s="63"/>
      <c r="F641" s="63"/>
      <c r="G641" s="63"/>
      <c r="H641" s="63"/>
      <c r="I641" s="116" t="s">
        <v>1</v>
      </c>
      <c r="J641" s="63"/>
      <c r="K641" s="116" t="s">
        <v>1</v>
      </c>
      <c r="L641" s="63"/>
      <c r="M641" s="116">
        <v>6419.3</v>
      </c>
      <c r="N641" s="63"/>
      <c r="O641" s="117" t="s">
        <v>1</v>
      </c>
      <c r="P641" s="63"/>
    </row>
    <row r="642" spans="1:16" s="46" customFormat="1" x14ac:dyDescent="0.25">
      <c r="A642" s="98" t="s">
        <v>452</v>
      </c>
      <c r="B642" s="63"/>
      <c r="C642" s="98" t="s">
        <v>453</v>
      </c>
      <c r="D642" s="63"/>
      <c r="E642" s="63"/>
      <c r="F642" s="63"/>
      <c r="G642" s="63"/>
      <c r="H642" s="63"/>
      <c r="I642" s="116" t="s">
        <v>1</v>
      </c>
      <c r="J642" s="63"/>
      <c r="K642" s="116" t="s">
        <v>1</v>
      </c>
      <c r="L642" s="63"/>
      <c r="M642" s="116">
        <v>274009.15000000002</v>
      </c>
      <c r="N642" s="63"/>
      <c r="O642" s="117" t="s">
        <v>1</v>
      </c>
      <c r="P642" s="63"/>
    </row>
    <row r="643" spans="1:16" s="46" customFormat="1" x14ac:dyDescent="0.25">
      <c r="A643" s="149" t="s">
        <v>614</v>
      </c>
      <c r="B643" s="63"/>
      <c r="C643" s="149" t="s">
        <v>615</v>
      </c>
      <c r="D643" s="63"/>
      <c r="E643" s="63"/>
      <c r="F643" s="63"/>
      <c r="G643" s="63"/>
      <c r="H643" s="63"/>
      <c r="I643" s="150">
        <v>1120</v>
      </c>
      <c r="J643" s="63"/>
      <c r="K643" s="150">
        <v>1120</v>
      </c>
      <c r="L643" s="63"/>
      <c r="M643" s="150">
        <v>1120</v>
      </c>
      <c r="N643" s="63"/>
      <c r="O643" s="151">
        <v>100</v>
      </c>
      <c r="P643" s="63"/>
    </row>
    <row r="644" spans="1:16" s="46" customFormat="1" x14ac:dyDescent="0.25">
      <c r="A644" s="98" t="s">
        <v>616</v>
      </c>
      <c r="B644" s="63"/>
      <c r="C644" s="98" t="s">
        <v>617</v>
      </c>
      <c r="D644" s="63"/>
      <c r="E644" s="63"/>
      <c r="F644" s="63"/>
      <c r="G644" s="63"/>
      <c r="H644" s="63"/>
      <c r="I644" s="116" t="s">
        <v>1</v>
      </c>
      <c r="J644" s="63"/>
      <c r="K644" s="116" t="s">
        <v>1</v>
      </c>
      <c r="L644" s="63"/>
      <c r="M644" s="116">
        <v>1120</v>
      </c>
      <c r="N644" s="63"/>
      <c r="O644" s="117" t="s">
        <v>1</v>
      </c>
      <c r="P644" s="63"/>
    </row>
    <row r="645" spans="1:16" s="46" customFormat="1" x14ac:dyDescent="0.25">
      <c r="A645" s="154" t="s">
        <v>219</v>
      </c>
      <c r="B645" s="63"/>
      <c r="C645" s="63"/>
      <c r="D645" s="63"/>
      <c r="E645" s="63"/>
      <c r="F645" s="63"/>
      <c r="G645" s="63"/>
      <c r="H645" s="63"/>
      <c r="I645" s="153">
        <v>5000</v>
      </c>
      <c r="J645" s="63"/>
      <c r="K645" s="153">
        <v>5000</v>
      </c>
      <c r="L645" s="63"/>
      <c r="M645" s="153">
        <v>5000</v>
      </c>
      <c r="N645" s="63"/>
      <c r="O645" s="152">
        <v>100</v>
      </c>
      <c r="P645" s="63"/>
    </row>
    <row r="646" spans="1:16" s="46" customFormat="1" x14ac:dyDescent="0.25">
      <c r="A646" s="154" t="s">
        <v>220</v>
      </c>
      <c r="B646" s="63"/>
      <c r="C646" s="63"/>
      <c r="D646" s="63"/>
      <c r="E646" s="63"/>
      <c r="F646" s="63"/>
      <c r="G646" s="63"/>
      <c r="H646" s="63"/>
      <c r="I646" s="153">
        <v>5000</v>
      </c>
      <c r="J646" s="63"/>
      <c r="K646" s="153">
        <v>5000</v>
      </c>
      <c r="L646" s="63"/>
      <c r="M646" s="153">
        <v>5000</v>
      </c>
      <c r="N646" s="63"/>
      <c r="O646" s="152">
        <v>100</v>
      </c>
      <c r="P646" s="63"/>
    </row>
    <row r="647" spans="1:16" s="46" customFormat="1" x14ac:dyDescent="0.25">
      <c r="A647" s="149" t="s">
        <v>399</v>
      </c>
      <c r="B647" s="63"/>
      <c r="C647" s="149" t="s">
        <v>400</v>
      </c>
      <c r="D647" s="63"/>
      <c r="E647" s="63"/>
      <c r="F647" s="63"/>
      <c r="G647" s="63"/>
      <c r="H647" s="63"/>
      <c r="I647" s="150">
        <v>5000</v>
      </c>
      <c r="J647" s="63"/>
      <c r="K647" s="150">
        <v>5000</v>
      </c>
      <c r="L647" s="63"/>
      <c r="M647" s="150">
        <v>5000</v>
      </c>
      <c r="N647" s="63"/>
      <c r="O647" s="151">
        <v>100</v>
      </c>
      <c r="P647" s="63"/>
    </row>
    <row r="648" spans="1:16" s="46" customFormat="1" x14ac:dyDescent="0.25">
      <c r="A648" s="98" t="s">
        <v>407</v>
      </c>
      <c r="B648" s="63"/>
      <c r="C648" s="98" t="s">
        <v>408</v>
      </c>
      <c r="D648" s="63"/>
      <c r="E648" s="63"/>
      <c r="F648" s="63"/>
      <c r="G648" s="63"/>
      <c r="H648" s="63"/>
      <c r="I648" s="116" t="s">
        <v>1</v>
      </c>
      <c r="J648" s="63"/>
      <c r="K648" s="116" t="s">
        <v>1</v>
      </c>
      <c r="L648" s="63"/>
      <c r="M648" s="116">
        <v>5000</v>
      </c>
      <c r="N648" s="63"/>
      <c r="O648" s="117" t="s">
        <v>1</v>
      </c>
      <c r="P648" s="63"/>
    </row>
    <row r="649" spans="1:16" s="46" customFormat="1" x14ac:dyDescent="0.25">
      <c r="A649" s="155" t="s">
        <v>503</v>
      </c>
      <c r="B649" s="63"/>
      <c r="C649" s="155" t="s">
        <v>618</v>
      </c>
      <c r="D649" s="63"/>
      <c r="E649" s="63"/>
      <c r="F649" s="63"/>
      <c r="G649" s="63"/>
      <c r="H649" s="63"/>
      <c r="I649" s="129">
        <v>42800</v>
      </c>
      <c r="J649" s="63"/>
      <c r="K649" s="129">
        <v>42800</v>
      </c>
      <c r="L649" s="63"/>
      <c r="M649" s="129">
        <v>10700.03</v>
      </c>
      <c r="N649" s="63"/>
      <c r="O649" s="123">
        <v>25</v>
      </c>
      <c r="P649" s="63"/>
    </row>
    <row r="650" spans="1:16" s="46" customFormat="1" x14ac:dyDescent="0.25">
      <c r="A650" s="154" t="s">
        <v>219</v>
      </c>
      <c r="B650" s="63"/>
      <c r="C650" s="63"/>
      <c r="D650" s="63"/>
      <c r="E650" s="63"/>
      <c r="F650" s="63"/>
      <c r="G650" s="63"/>
      <c r="H650" s="63"/>
      <c r="I650" s="153">
        <v>42800</v>
      </c>
      <c r="J650" s="63"/>
      <c r="K650" s="153">
        <v>42800</v>
      </c>
      <c r="L650" s="63"/>
      <c r="M650" s="153">
        <v>10700.03</v>
      </c>
      <c r="N650" s="63"/>
      <c r="O650" s="152">
        <v>25</v>
      </c>
      <c r="P650" s="63"/>
    </row>
    <row r="651" spans="1:16" s="46" customFormat="1" x14ac:dyDescent="0.25">
      <c r="A651" s="154" t="s">
        <v>220</v>
      </c>
      <c r="B651" s="63"/>
      <c r="C651" s="63"/>
      <c r="D651" s="63"/>
      <c r="E651" s="63"/>
      <c r="F651" s="63"/>
      <c r="G651" s="63"/>
      <c r="H651" s="63"/>
      <c r="I651" s="153">
        <v>42800</v>
      </c>
      <c r="J651" s="63"/>
      <c r="K651" s="153">
        <v>42800</v>
      </c>
      <c r="L651" s="63"/>
      <c r="M651" s="153">
        <v>10700.03</v>
      </c>
      <c r="N651" s="63"/>
      <c r="O651" s="152">
        <v>25</v>
      </c>
      <c r="P651" s="63"/>
    </row>
    <row r="652" spans="1:16" s="46" customFormat="1" x14ac:dyDescent="0.25">
      <c r="A652" s="149" t="s">
        <v>411</v>
      </c>
      <c r="B652" s="63"/>
      <c r="C652" s="149" t="s">
        <v>412</v>
      </c>
      <c r="D652" s="63"/>
      <c r="E652" s="63"/>
      <c r="F652" s="63"/>
      <c r="G652" s="63"/>
      <c r="H652" s="63"/>
      <c r="I652" s="150">
        <v>42800</v>
      </c>
      <c r="J652" s="63"/>
      <c r="K652" s="150">
        <v>42800</v>
      </c>
      <c r="L652" s="63"/>
      <c r="M652" s="150">
        <v>10700.03</v>
      </c>
      <c r="N652" s="63"/>
      <c r="O652" s="151">
        <v>25</v>
      </c>
      <c r="P652" s="63"/>
    </row>
    <row r="653" spans="1:16" s="46" customFormat="1" x14ac:dyDescent="0.25">
      <c r="A653" s="98" t="s">
        <v>521</v>
      </c>
      <c r="B653" s="63"/>
      <c r="C653" s="98" t="s">
        <v>522</v>
      </c>
      <c r="D653" s="63"/>
      <c r="E653" s="63"/>
      <c r="F653" s="63"/>
      <c r="G653" s="63"/>
      <c r="H653" s="63"/>
      <c r="I653" s="116" t="s">
        <v>1</v>
      </c>
      <c r="J653" s="63"/>
      <c r="K653" s="116" t="s">
        <v>1</v>
      </c>
      <c r="L653" s="63"/>
      <c r="M653" s="116">
        <v>10700.03</v>
      </c>
      <c r="N653" s="63"/>
      <c r="O653" s="117" t="s">
        <v>1</v>
      </c>
      <c r="P653" s="63"/>
    </row>
    <row r="654" spans="1:16" s="46" customFormat="1" x14ac:dyDescent="0.25">
      <c r="A654" s="161" t="s">
        <v>619</v>
      </c>
      <c r="B654" s="63"/>
      <c r="C654" s="63"/>
      <c r="D654" s="63"/>
      <c r="E654" s="63"/>
      <c r="F654" s="63"/>
      <c r="G654" s="63"/>
      <c r="H654" s="63"/>
      <c r="I654" s="160">
        <v>43445</v>
      </c>
      <c r="J654" s="63"/>
      <c r="K654" s="160">
        <v>43445</v>
      </c>
      <c r="L654" s="63"/>
      <c r="M654" s="160">
        <v>16510.13</v>
      </c>
      <c r="N654" s="63"/>
      <c r="O654" s="159">
        <v>38</v>
      </c>
      <c r="P654" s="63"/>
    </row>
    <row r="655" spans="1:16" s="46" customFormat="1" x14ac:dyDescent="0.25">
      <c r="A655" s="154" t="s">
        <v>211</v>
      </c>
      <c r="B655" s="63"/>
      <c r="C655" s="63"/>
      <c r="D655" s="63"/>
      <c r="E655" s="63"/>
      <c r="F655" s="63"/>
      <c r="G655" s="63"/>
      <c r="H655" s="63"/>
      <c r="I655" s="153">
        <v>43445</v>
      </c>
      <c r="J655" s="63"/>
      <c r="K655" s="153">
        <v>43445</v>
      </c>
      <c r="L655" s="63"/>
      <c r="M655" s="153">
        <v>16510.13</v>
      </c>
      <c r="N655" s="63"/>
      <c r="O655" s="152">
        <v>38</v>
      </c>
      <c r="P655" s="63"/>
    </row>
    <row r="656" spans="1:16" s="46" customFormat="1" x14ac:dyDescent="0.25">
      <c r="A656" s="154" t="s">
        <v>212</v>
      </c>
      <c r="B656" s="63"/>
      <c r="C656" s="63"/>
      <c r="D656" s="63"/>
      <c r="E656" s="63"/>
      <c r="F656" s="63"/>
      <c r="G656" s="63"/>
      <c r="H656" s="63"/>
      <c r="I656" s="153">
        <v>43445</v>
      </c>
      <c r="J656" s="63"/>
      <c r="K656" s="153">
        <v>43445</v>
      </c>
      <c r="L656" s="63"/>
      <c r="M656" s="153">
        <v>16510.13</v>
      </c>
      <c r="N656" s="63"/>
      <c r="O656" s="152">
        <v>38</v>
      </c>
      <c r="P656" s="63"/>
    </row>
    <row r="657" spans="1:16" s="46" customFormat="1" x14ac:dyDescent="0.25">
      <c r="A657" s="156" t="s">
        <v>620</v>
      </c>
      <c r="B657" s="63"/>
      <c r="C657" s="156" t="s">
        <v>621</v>
      </c>
      <c r="D657" s="63"/>
      <c r="E657" s="63"/>
      <c r="F657" s="63"/>
      <c r="G657" s="63"/>
      <c r="H657" s="63"/>
      <c r="I657" s="157">
        <v>43445</v>
      </c>
      <c r="J657" s="63"/>
      <c r="K657" s="157">
        <v>43445</v>
      </c>
      <c r="L657" s="63"/>
      <c r="M657" s="157">
        <v>16510.13</v>
      </c>
      <c r="N657" s="63"/>
      <c r="O657" s="158">
        <v>38</v>
      </c>
      <c r="P657" s="63"/>
    </row>
    <row r="658" spans="1:16" s="46" customFormat="1" x14ac:dyDescent="0.25">
      <c r="A658" s="155" t="s">
        <v>387</v>
      </c>
      <c r="B658" s="63"/>
      <c r="C658" s="155" t="s">
        <v>388</v>
      </c>
      <c r="D658" s="63"/>
      <c r="E658" s="63"/>
      <c r="F658" s="63"/>
      <c r="G658" s="63"/>
      <c r="H658" s="63"/>
      <c r="I658" s="129">
        <v>43445</v>
      </c>
      <c r="J658" s="63"/>
      <c r="K658" s="129">
        <v>43445</v>
      </c>
      <c r="L658" s="63"/>
      <c r="M658" s="129">
        <v>16510.13</v>
      </c>
      <c r="N658" s="63"/>
      <c r="O658" s="123">
        <v>38</v>
      </c>
      <c r="P658" s="63"/>
    </row>
    <row r="659" spans="1:16" s="46" customFormat="1" x14ac:dyDescent="0.25">
      <c r="A659" s="154" t="s">
        <v>211</v>
      </c>
      <c r="B659" s="63"/>
      <c r="C659" s="63"/>
      <c r="D659" s="63"/>
      <c r="E659" s="63"/>
      <c r="F659" s="63"/>
      <c r="G659" s="63"/>
      <c r="H659" s="63"/>
      <c r="I659" s="153">
        <v>43445</v>
      </c>
      <c r="J659" s="63"/>
      <c r="K659" s="153">
        <v>43445</v>
      </c>
      <c r="L659" s="63"/>
      <c r="M659" s="153">
        <v>16510.13</v>
      </c>
      <c r="N659" s="63"/>
      <c r="O659" s="152">
        <v>38</v>
      </c>
      <c r="P659" s="63"/>
    </row>
    <row r="660" spans="1:16" s="46" customFormat="1" x14ac:dyDescent="0.25">
      <c r="A660" s="154" t="s">
        <v>212</v>
      </c>
      <c r="B660" s="63"/>
      <c r="C660" s="63"/>
      <c r="D660" s="63"/>
      <c r="E660" s="63"/>
      <c r="F660" s="63"/>
      <c r="G660" s="63"/>
      <c r="H660" s="63"/>
      <c r="I660" s="153">
        <v>43445</v>
      </c>
      <c r="J660" s="63"/>
      <c r="K660" s="153">
        <v>43445</v>
      </c>
      <c r="L660" s="63"/>
      <c r="M660" s="153">
        <v>16510.13</v>
      </c>
      <c r="N660" s="63"/>
      <c r="O660" s="152">
        <v>38</v>
      </c>
      <c r="P660" s="63"/>
    </row>
    <row r="661" spans="1:16" s="46" customFormat="1" x14ac:dyDescent="0.25">
      <c r="A661" s="149" t="s">
        <v>399</v>
      </c>
      <c r="B661" s="63"/>
      <c r="C661" s="149" t="s">
        <v>400</v>
      </c>
      <c r="D661" s="63"/>
      <c r="E661" s="63"/>
      <c r="F661" s="63"/>
      <c r="G661" s="63"/>
      <c r="H661" s="63"/>
      <c r="I661" s="150">
        <v>4648</v>
      </c>
      <c r="J661" s="63"/>
      <c r="K661" s="150">
        <v>4648</v>
      </c>
      <c r="L661" s="63"/>
      <c r="M661" s="150">
        <v>147.15</v>
      </c>
      <c r="N661" s="63"/>
      <c r="O661" s="151">
        <v>3.17</v>
      </c>
      <c r="P661" s="63"/>
    </row>
    <row r="662" spans="1:16" s="46" customFormat="1" x14ac:dyDescent="0.25">
      <c r="A662" s="98" t="s">
        <v>407</v>
      </c>
      <c r="B662" s="63"/>
      <c r="C662" s="98" t="s">
        <v>408</v>
      </c>
      <c r="D662" s="63"/>
      <c r="E662" s="63"/>
      <c r="F662" s="63"/>
      <c r="G662" s="63"/>
      <c r="H662" s="63"/>
      <c r="I662" s="116" t="s">
        <v>1</v>
      </c>
      <c r="J662" s="63"/>
      <c r="K662" s="116" t="s">
        <v>1</v>
      </c>
      <c r="L662" s="63"/>
      <c r="M662" s="116">
        <v>147.15</v>
      </c>
      <c r="N662" s="63"/>
      <c r="O662" s="117" t="s">
        <v>1</v>
      </c>
      <c r="P662" s="63"/>
    </row>
    <row r="663" spans="1:16" s="46" customFormat="1" x14ac:dyDescent="0.25">
      <c r="A663" s="149" t="s">
        <v>425</v>
      </c>
      <c r="B663" s="63"/>
      <c r="C663" s="149" t="s">
        <v>426</v>
      </c>
      <c r="D663" s="63"/>
      <c r="E663" s="63"/>
      <c r="F663" s="63"/>
      <c r="G663" s="63"/>
      <c r="H663" s="63"/>
      <c r="I663" s="150">
        <v>27452</v>
      </c>
      <c r="J663" s="63"/>
      <c r="K663" s="150">
        <v>27452</v>
      </c>
      <c r="L663" s="63"/>
      <c r="M663" s="150">
        <v>8020.94</v>
      </c>
      <c r="N663" s="63"/>
      <c r="O663" s="151">
        <v>29.22</v>
      </c>
      <c r="P663" s="63"/>
    </row>
    <row r="664" spans="1:16" s="46" customFormat="1" x14ac:dyDescent="0.25">
      <c r="A664" s="98" t="s">
        <v>439</v>
      </c>
      <c r="B664" s="63"/>
      <c r="C664" s="98" t="s">
        <v>426</v>
      </c>
      <c r="D664" s="63"/>
      <c r="E664" s="63"/>
      <c r="F664" s="63"/>
      <c r="G664" s="63"/>
      <c r="H664" s="63"/>
      <c r="I664" s="116" t="s">
        <v>1</v>
      </c>
      <c r="J664" s="63"/>
      <c r="K664" s="116" t="s">
        <v>1</v>
      </c>
      <c r="L664" s="63"/>
      <c r="M664" s="116">
        <v>8020.94</v>
      </c>
      <c r="N664" s="63"/>
      <c r="O664" s="117" t="s">
        <v>1</v>
      </c>
      <c r="P664" s="63"/>
    </row>
    <row r="665" spans="1:16" s="46" customFormat="1" x14ac:dyDescent="0.25">
      <c r="A665" s="149" t="s">
        <v>448</v>
      </c>
      <c r="B665" s="63"/>
      <c r="C665" s="149" t="s">
        <v>449</v>
      </c>
      <c r="D665" s="63"/>
      <c r="E665" s="63"/>
      <c r="F665" s="63"/>
      <c r="G665" s="63"/>
      <c r="H665" s="63"/>
      <c r="I665" s="150">
        <v>11345</v>
      </c>
      <c r="J665" s="63"/>
      <c r="K665" s="150">
        <v>11345</v>
      </c>
      <c r="L665" s="63"/>
      <c r="M665" s="150">
        <v>8342.0400000000009</v>
      </c>
      <c r="N665" s="63"/>
      <c r="O665" s="151">
        <v>73.53</v>
      </c>
      <c r="P665" s="63"/>
    </row>
    <row r="666" spans="1:16" s="46" customFormat="1" x14ac:dyDescent="0.25">
      <c r="A666" s="98" t="s">
        <v>573</v>
      </c>
      <c r="B666" s="63"/>
      <c r="C666" s="98" t="s">
        <v>574</v>
      </c>
      <c r="D666" s="63"/>
      <c r="E666" s="63"/>
      <c r="F666" s="63"/>
      <c r="G666" s="63"/>
      <c r="H666" s="63"/>
      <c r="I666" s="116" t="s">
        <v>1</v>
      </c>
      <c r="J666" s="63"/>
      <c r="K666" s="116" t="s">
        <v>1</v>
      </c>
      <c r="L666" s="63"/>
      <c r="M666" s="116">
        <v>4809.7</v>
      </c>
      <c r="N666" s="63"/>
      <c r="O666" s="117" t="s">
        <v>1</v>
      </c>
      <c r="P666" s="63"/>
    </row>
    <row r="667" spans="1:16" s="46" customFormat="1" x14ac:dyDescent="0.25">
      <c r="A667" s="98" t="s">
        <v>575</v>
      </c>
      <c r="B667" s="63"/>
      <c r="C667" s="98" t="s">
        <v>576</v>
      </c>
      <c r="D667" s="63"/>
      <c r="E667" s="63"/>
      <c r="F667" s="63"/>
      <c r="G667" s="63"/>
      <c r="H667" s="63"/>
      <c r="I667" s="116" t="s">
        <v>1</v>
      </c>
      <c r="J667" s="63"/>
      <c r="K667" s="116" t="s">
        <v>1</v>
      </c>
      <c r="L667" s="63"/>
      <c r="M667" s="116">
        <v>1899.05</v>
      </c>
      <c r="N667" s="63"/>
      <c r="O667" s="117" t="s">
        <v>1</v>
      </c>
      <c r="P667" s="63"/>
    </row>
    <row r="668" spans="1:16" s="46" customFormat="1" x14ac:dyDescent="0.25">
      <c r="A668" s="98" t="s">
        <v>452</v>
      </c>
      <c r="B668" s="63"/>
      <c r="C668" s="98" t="s">
        <v>453</v>
      </c>
      <c r="D668" s="63"/>
      <c r="E668" s="63"/>
      <c r="F668" s="63"/>
      <c r="G668" s="63"/>
      <c r="H668" s="63"/>
      <c r="I668" s="116" t="s">
        <v>1</v>
      </c>
      <c r="J668" s="63"/>
      <c r="K668" s="116" t="s">
        <v>1</v>
      </c>
      <c r="L668" s="63"/>
      <c r="M668" s="116">
        <v>1633.29</v>
      </c>
      <c r="N668" s="63"/>
      <c r="O668" s="117" t="s">
        <v>1</v>
      </c>
      <c r="P668" s="63"/>
    </row>
    <row r="669" spans="1:16" s="46" customFormat="1" x14ac:dyDescent="0.25">
      <c r="A669" s="161" t="s">
        <v>622</v>
      </c>
      <c r="B669" s="63"/>
      <c r="C669" s="63"/>
      <c r="D669" s="63"/>
      <c r="E669" s="63"/>
      <c r="F669" s="63"/>
      <c r="G669" s="63"/>
      <c r="H669" s="63"/>
      <c r="I669" s="160">
        <v>4927860</v>
      </c>
      <c r="J669" s="63"/>
      <c r="K669" s="160">
        <v>4927860</v>
      </c>
      <c r="L669" s="63"/>
      <c r="M669" s="160">
        <v>4622058.71</v>
      </c>
      <c r="N669" s="63"/>
      <c r="O669" s="159">
        <v>93.79</v>
      </c>
      <c r="P669" s="63"/>
    </row>
    <row r="670" spans="1:16" s="46" customFormat="1" x14ac:dyDescent="0.25">
      <c r="A670" s="161" t="s">
        <v>623</v>
      </c>
      <c r="B670" s="63"/>
      <c r="C670" s="63"/>
      <c r="D670" s="63"/>
      <c r="E670" s="63"/>
      <c r="F670" s="63"/>
      <c r="G670" s="63"/>
      <c r="H670" s="63"/>
      <c r="I670" s="160">
        <v>4927860</v>
      </c>
      <c r="J670" s="63"/>
      <c r="K670" s="160">
        <v>4927860</v>
      </c>
      <c r="L670" s="63"/>
      <c r="M670" s="160">
        <v>4622058.71</v>
      </c>
      <c r="N670" s="63"/>
      <c r="O670" s="159">
        <v>93.79</v>
      </c>
      <c r="P670" s="63"/>
    </row>
    <row r="671" spans="1:16" s="46" customFormat="1" x14ac:dyDescent="0.25">
      <c r="A671" s="154" t="s">
        <v>211</v>
      </c>
      <c r="B671" s="63"/>
      <c r="C671" s="63"/>
      <c r="D671" s="63"/>
      <c r="E671" s="63"/>
      <c r="F671" s="63"/>
      <c r="G671" s="63"/>
      <c r="H671" s="63"/>
      <c r="I671" s="153">
        <v>591216</v>
      </c>
      <c r="J671" s="63"/>
      <c r="K671" s="153">
        <v>591216</v>
      </c>
      <c r="L671" s="63"/>
      <c r="M671" s="153">
        <v>492021.84</v>
      </c>
      <c r="N671" s="63"/>
      <c r="O671" s="152">
        <v>83.22</v>
      </c>
      <c r="P671" s="63"/>
    </row>
    <row r="672" spans="1:16" s="46" customFormat="1" x14ac:dyDescent="0.25">
      <c r="A672" s="154" t="s">
        <v>212</v>
      </c>
      <c r="B672" s="63"/>
      <c r="C672" s="63"/>
      <c r="D672" s="63"/>
      <c r="E672" s="63"/>
      <c r="F672" s="63"/>
      <c r="G672" s="63"/>
      <c r="H672" s="63"/>
      <c r="I672" s="153">
        <v>591216</v>
      </c>
      <c r="J672" s="63"/>
      <c r="K672" s="153">
        <v>591216</v>
      </c>
      <c r="L672" s="63"/>
      <c r="M672" s="153">
        <v>492021.84</v>
      </c>
      <c r="N672" s="63"/>
      <c r="O672" s="152">
        <v>83.22</v>
      </c>
      <c r="P672" s="63"/>
    </row>
    <row r="673" spans="1:16" s="46" customFormat="1" x14ac:dyDescent="0.25">
      <c r="A673" s="154" t="s">
        <v>217</v>
      </c>
      <c r="B673" s="63"/>
      <c r="C673" s="63"/>
      <c r="D673" s="63"/>
      <c r="E673" s="63"/>
      <c r="F673" s="63"/>
      <c r="G673" s="63"/>
      <c r="H673" s="63"/>
      <c r="I673" s="153">
        <v>4336644</v>
      </c>
      <c r="J673" s="63"/>
      <c r="K673" s="153">
        <v>4336644</v>
      </c>
      <c r="L673" s="63"/>
      <c r="M673" s="153">
        <v>4130036.87</v>
      </c>
      <c r="N673" s="63"/>
      <c r="O673" s="152">
        <v>95.24</v>
      </c>
      <c r="P673" s="63"/>
    </row>
    <row r="674" spans="1:16" s="46" customFormat="1" x14ac:dyDescent="0.25">
      <c r="A674" s="154" t="s">
        <v>232</v>
      </c>
      <c r="B674" s="63"/>
      <c r="C674" s="63"/>
      <c r="D674" s="63"/>
      <c r="E674" s="63"/>
      <c r="F674" s="63"/>
      <c r="G674" s="63"/>
      <c r="H674" s="63"/>
      <c r="I674" s="153">
        <v>4336644</v>
      </c>
      <c r="J674" s="63"/>
      <c r="K674" s="153">
        <v>4336644</v>
      </c>
      <c r="L674" s="63"/>
      <c r="M674" s="153">
        <v>4130036.87</v>
      </c>
      <c r="N674" s="63"/>
      <c r="O674" s="152">
        <v>95.24</v>
      </c>
      <c r="P674" s="63"/>
    </row>
    <row r="675" spans="1:16" s="46" customFormat="1" x14ac:dyDescent="0.25">
      <c r="A675" s="156" t="s">
        <v>543</v>
      </c>
      <c r="B675" s="63"/>
      <c r="C675" s="156" t="s">
        <v>624</v>
      </c>
      <c r="D675" s="63"/>
      <c r="E675" s="63"/>
      <c r="F675" s="63"/>
      <c r="G675" s="63"/>
      <c r="H675" s="63"/>
      <c r="I675" s="157">
        <v>4927860</v>
      </c>
      <c r="J675" s="63"/>
      <c r="K675" s="157">
        <v>4927860</v>
      </c>
      <c r="L675" s="63"/>
      <c r="M675" s="157">
        <v>4622058.71</v>
      </c>
      <c r="N675" s="63"/>
      <c r="O675" s="158">
        <v>93.79</v>
      </c>
      <c r="P675" s="63"/>
    </row>
    <row r="676" spans="1:16" s="46" customFormat="1" x14ac:dyDescent="0.25">
      <c r="A676" s="155" t="s">
        <v>387</v>
      </c>
      <c r="B676" s="63"/>
      <c r="C676" s="155" t="s">
        <v>388</v>
      </c>
      <c r="D676" s="63"/>
      <c r="E676" s="63"/>
      <c r="F676" s="63"/>
      <c r="G676" s="63"/>
      <c r="H676" s="63"/>
      <c r="I676" s="129">
        <v>1481860</v>
      </c>
      <c r="J676" s="63"/>
      <c r="K676" s="129">
        <v>1481860</v>
      </c>
      <c r="L676" s="63"/>
      <c r="M676" s="129">
        <v>1365317.94</v>
      </c>
      <c r="N676" s="63"/>
      <c r="O676" s="123">
        <v>92.14</v>
      </c>
      <c r="P676" s="63"/>
    </row>
    <row r="677" spans="1:16" s="46" customFormat="1" x14ac:dyDescent="0.25">
      <c r="A677" s="154" t="s">
        <v>211</v>
      </c>
      <c r="B677" s="63"/>
      <c r="C677" s="63"/>
      <c r="D677" s="63"/>
      <c r="E677" s="63"/>
      <c r="F677" s="63"/>
      <c r="G677" s="63"/>
      <c r="H677" s="63"/>
      <c r="I677" s="153">
        <v>591216</v>
      </c>
      <c r="J677" s="63"/>
      <c r="K677" s="153">
        <v>591216</v>
      </c>
      <c r="L677" s="63"/>
      <c r="M677" s="153">
        <v>492021.84</v>
      </c>
      <c r="N677" s="63"/>
      <c r="O677" s="152">
        <v>83.22</v>
      </c>
      <c r="P677" s="63"/>
    </row>
    <row r="678" spans="1:16" s="46" customFormat="1" x14ac:dyDescent="0.25">
      <c r="A678" s="154" t="s">
        <v>212</v>
      </c>
      <c r="B678" s="63"/>
      <c r="C678" s="63"/>
      <c r="D678" s="63"/>
      <c r="E678" s="63"/>
      <c r="F678" s="63"/>
      <c r="G678" s="63"/>
      <c r="H678" s="63"/>
      <c r="I678" s="153">
        <v>591216</v>
      </c>
      <c r="J678" s="63"/>
      <c r="K678" s="153">
        <v>591216</v>
      </c>
      <c r="L678" s="63"/>
      <c r="M678" s="153">
        <v>492021.84</v>
      </c>
      <c r="N678" s="63"/>
      <c r="O678" s="152">
        <v>83.22</v>
      </c>
      <c r="P678" s="63"/>
    </row>
    <row r="679" spans="1:16" s="46" customFormat="1" x14ac:dyDescent="0.25">
      <c r="A679" s="149" t="s">
        <v>389</v>
      </c>
      <c r="B679" s="63"/>
      <c r="C679" s="149" t="s">
        <v>390</v>
      </c>
      <c r="D679" s="63"/>
      <c r="E679" s="63"/>
      <c r="F679" s="63"/>
      <c r="G679" s="63"/>
      <c r="H679" s="63"/>
      <c r="I679" s="150">
        <v>50554</v>
      </c>
      <c r="J679" s="63"/>
      <c r="K679" s="150">
        <v>50554</v>
      </c>
      <c r="L679" s="63"/>
      <c r="M679" s="150">
        <v>48622.5</v>
      </c>
      <c r="N679" s="63"/>
      <c r="O679" s="151">
        <v>96.18</v>
      </c>
      <c r="P679" s="63"/>
    </row>
    <row r="680" spans="1:16" s="46" customFormat="1" x14ac:dyDescent="0.25">
      <c r="A680" s="98" t="s">
        <v>391</v>
      </c>
      <c r="B680" s="63"/>
      <c r="C680" s="98" t="s">
        <v>392</v>
      </c>
      <c r="D680" s="63"/>
      <c r="E680" s="63"/>
      <c r="F680" s="63"/>
      <c r="G680" s="63"/>
      <c r="H680" s="63"/>
      <c r="I680" s="116" t="s">
        <v>1</v>
      </c>
      <c r="J680" s="63"/>
      <c r="K680" s="116" t="s">
        <v>1</v>
      </c>
      <c r="L680" s="63"/>
      <c r="M680" s="116">
        <v>500</v>
      </c>
      <c r="N680" s="63"/>
      <c r="O680" s="117" t="s">
        <v>1</v>
      </c>
      <c r="P680" s="63"/>
    </row>
    <row r="681" spans="1:16" s="46" customFormat="1" x14ac:dyDescent="0.25">
      <c r="A681" s="98" t="s">
        <v>393</v>
      </c>
      <c r="B681" s="63"/>
      <c r="C681" s="98" t="s">
        <v>394</v>
      </c>
      <c r="D681" s="63"/>
      <c r="E681" s="63"/>
      <c r="F681" s="63"/>
      <c r="G681" s="63"/>
      <c r="H681" s="63"/>
      <c r="I681" s="116" t="s">
        <v>1</v>
      </c>
      <c r="J681" s="63"/>
      <c r="K681" s="116" t="s">
        <v>1</v>
      </c>
      <c r="L681" s="63"/>
      <c r="M681" s="116">
        <v>43261.5</v>
      </c>
      <c r="N681" s="63"/>
      <c r="O681" s="117" t="s">
        <v>1</v>
      </c>
      <c r="P681" s="63"/>
    </row>
    <row r="682" spans="1:16" s="46" customFormat="1" x14ac:dyDescent="0.25">
      <c r="A682" s="98" t="s">
        <v>395</v>
      </c>
      <c r="B682" s="63"/>
      <c r="C682" s="98" t="s">
        <v>396</v>
      </c>
      <c r="D682" s="63"/>
      <c r="E682" s="63"/>
      <c r="F682" s="63"/>
      <c r="G682" s="63"/>
      <c r="H682" s="63"/>
      <c r="I682" s="116" t="s">
        <v>1</v>
      </c>
      <c r="J682" s="63"/>
      <c r="K682" s="116" t="s">
        <v>1</v>
      </c>
      <c r="L682" s="63"/>
      <c r="M682" s="116">
        <v>4861</v>
      </c>
      <c r="N682" s="63"/>
      <c r="O682" s="117" t="s">
        <v>1</v>
      </c>
      <c r="P682" s="63"/>
    </row>
    <row r="683" spans="1:16" s="46" customFormat="1" x14ac:dyDescent="0.25">
      <c r="A683" s="149" t="s">
        <v>399</v>
      </c>
      <c r="B683" s="63"/>
      <c r="C683" s="149" t="s">
        <v>400</v>
      </c>
      <c r="D683" s="63"/>
      <c r="E683" s="63"/>
      <c r="F683" s="63"/>
      <c r="G683" s="63"/>
      <c r="H683" s="63"/>
      <c r="I683" s="150">
        <v>8000</v>
      </c>
      <c r="J683" s="63"/>
      <c r="K683" s="150">
        <v>8000</v>
      </c>
      <c r="L683" s="63"/>
      <c r="M683" s="150">
        <v>4839.18</v>
      </c>
      <c r="N683" s="63"/>
      <c r="O683" s="151">
        <v>60.49</v>
      </c>
      <c r="P683" s="63"/>
    </row>
    <row r="684" spans="1:16" s="46" customFormat="1" x14ac:dyDescent="0.25">
      <c r="A684" s="98" t="s">
        <v>401</v>
      </c>
      <c r="B684" s="63"/>
      <c r="C684" s="98" t="s">
        <v>402</v>
      </c>
      <c r="D684" s="63"/>
      <c r="E684" s="63"/>
      <c r="F684" s="63"/>
      <c r="G684" s="63"/>
      <c r="H684" s="63"/>
      <c r="I684" s="116" t="s">
        <v>1</v>
      </c>
      <c r="J684" s="63"/>
      <c r="K684" s="116" t="s">
        <v>1</v>
      </c>
      <c r="L684" s="63"/>
      <c r="M684" s="116">
        <v>4636</v>
      </c>
      <c r="N684" s="63"/>
      <c r="O684" s="117" t="s">
        <v>1</v>
      </c>
      <c r="P684" s="63"/>
    </row>
    <row r="685" spans="1:16" s="46" customFormat="1" x14ac:dyDescent="0.25">
      <c r="A685" s="98" t="s">
        <v>407</v>
      </c>
      <c r="B685" s="63"/>
      <c r="C685" s="98" t="s">
        <v>408</v>
      </c>
      <c r="D685" s="63"/>
      <c r="E685" s="63"/>
      <c r="F685" s="63"/>
      <c r="G685" s="63"/>
      <c r="H685" s="63"/>
      <c r="I685" s="116" t="s">
        <v>1</v>
      </c>
      <c r="J685" s="63"/>
      <c r="K685" s="116" t="s">
        <v>1</v>
      </c>
      <c r="L685" s="63"/>
      <c r="M685" s="116">
        <v>203.18</v>
      </c>
      <c r="N685" s="63"/>
      <c r="O685" s="117" t="s">
        <v>1</v>
      </c>
      <c r="P685" s="63"/>
    </row>
    <row r="686" spans="1:16" s="46" customFormat="1" x14ac:dyDescent="0.25">
      <c r="A686" s="149" t="s">
        <v>411</v>
      </c>
      <c r="B686" s="63"/>
      <c r="C686" s="149" t="s">
        <v>412</v>
      </c>
      <c r="D686" s="63"/>
      <c r="E686" s="63"/>
      <c r="F686" s="63"/>
      <c r="G686" s="63"/>
      <c r="H686" s="63"/>
      <c r="I686" s="150">
        <v>358320</v>
      </c>
      <c r="J686" s="63"/>
      <c r="K686" s="150">
        <v>358320</v>
      </c>
      <c r="L686" s="63"/>
      <c r="M686" s="150">
        <v>312278.43</v>
      </c>
      <c r="N686" s="63"/>
      <c r="O686" s="151">
        <v>87.15</v>
      </c>
      <c r="P686" s="63"/>
    </row>
    <row r="687" spans="1:16" s="46" customFormat="1" x14ac:dyDescent="0.25">
      <c r="A687" s="98" t="s">
        <v>521</v>
      </c>
      <c r="B687" s="63"/>
      <c r="C687" s="98" t="s">
        <v>522</v>
      </c>
      <c r="D687" s="63"/>
      <c r="E687" s="63"/>
      <c r="F687" s="63"/>
      <c r="G687" s="63"/>
      <c r="H687" s="63"/>
      <c r="I687" s="116" t="s">
        <v>1</v>
      </c>
      <c r="J687" s="63"/>
      <c r="K687" s="116" t="s">
        <v>1</v>
      </c>
      <c r="L687" s="63"/>
      <c r="M687" s="116">
        <v>2992.5</v>
      </c>
      <c r="N687" s="63"/>
      <c r="O687" s="117" t="s">
        <v>1</v>
      </c>
      <c r="P687" s="63"/>
    </row>
    <row r="688" spans="1:16" s="46" customFormat="1" x14ac:dyDescent="0.25">
      <c r="A688" s="98" t="s">
        <v>421</v>
      </c>
      <c r="B688" s="63"/>
      <c r="C688" s="98" t="s">
        <v>422</v>
      </c>
      <c r="D688" s="63"/>
      <c r="E688" s="63"/>
      <c r="F688" s="63"/>
      <c r="G688" s="63"/>
      <c r="H688" s="63"/>
      <c r="I688" s="116" t="s">
        <v>1</v>
      </c>
      <c r="J688" s="63"/>
      <c r="K688" s="116" t="s">
        <v>1</v>
      </c>
      <c r="L688" s="63"/>
      <c r="M688" s="116">
        <v>159282.43</v>
      </c>
      <c r="N688" s="63"/>
      <c r="O688" s="117" t="s">
        <v>1</v>
      </c>
      <c r="P688" s="63"/>
    </row>
    <row r="689" spans="1:16" s="46" customFormat="1" x14ac:dyDescent="0.25">
      <c r="A689" s="98" t="s">
        <v>423</v>
      </c>
      <c r="B689" s="63"/>
      <c r="C689" s="98" t="s">
        <v>424</v>
      </c>
      <c r="D689" s="63"/>
      <c r="E689" s="63"/>
      <c r="F689" s="63"/>
      <c r="G689" s="63"/>
      <c r="H689" s="63"/>
      <c r="I689" s="116" t="s">
        <v>1</v>
      </c>
      <c r="J689" s="63"/>
      <c r="K689" s="116" t="s">
        <v>1</v>
      </c>
      <c r="L689" s="63"/>
      <c r="M689" s="116">
        <v>150003.5</v>
      </c>
      <c r="N689" s="63"/>
      <c r="O689" s="117" t="s">
        <v>1</v>
      </c>
      <c r="P689" s="63"/>
    </row>
    <row r="690" spans="1:16" s="46" customFormat="1" x14ac:dyDescent="0.25">
      <c r="A690" s="149" t="s">
        <v>425</v>
      </c>
      <c r="B690" s="63"/>
      <c r="C690" s="149" t="s">
        <v>426</v>
      </c>
      <c r="D690" s="63"/>
      <c r="E690" s="63"/>
      <c r="F690" s="63"/>
      <c r="G690" s="63"/>
      <c r="H690" s="63"/>
      <c r="I690" s="150">
        <v>116342</v>
      </c>
      <c r="J690" s="63"/>
      <c r="K690" s="150">
        <v>116342</v>
      </c>
      <c r="L690" s="63"/>
      <c r="M690" s="150">
        <v>70426.52</v>
      </c>
      <c r="N690" s="63"/>
      <c r="O690" s="151">
        <v>60.53</v>
      </c>
      <c r="P690" s="63"/>
    </row>
    <row r="691" spans="1:16" s="46" customFormat="1" x14ac:dyDescent="0.25">
      <c r="A691" s="98" t="s">
        <v>433</v>
      </c>
      <c r="B691" s="63"/>
      <c r="C691" s="98" t="s">
        <v>434</v>
      </c>
      <c r="D691" s="63"/>
      <c r="E691" s="63"/>
      <c r="F691" s="63"/>
      <c r="G691" s="63"/>
      <c r="H691" s="63"/>
      <c r="I691" s="116" t="s">
        <v>1</v>
      </c>
      <c r="J691" s="63"/>
      <c r="K691" s="116" t="s">
        <v>1</v>
      </c>
      <c r="L691" s="63"/>
      <c r="M691" s="116">
        <v>28114.080000000002</v>
      </c>
      <c r="N691" s="63"/>
      <c r="O691" s="117" t="s">
        <v>1</v>
      </c>
      <c r="P691" s="63"/>
    </row>
    <row r="692" spans="1:16" s="46" customFormat="1" x14ac:dyDescent="0.25">
      <c r="A692" s="98" t="s">
        <v>439</v>
      </c>
      <c r="B692" s="63"/>
      <c r="C692" s="98" t="s">
        <v>426</v>
      </c>
      <c r="D692" s="63"/>
      <c r="E692" s="63"/>
      <c r="F692" s="63"/>
      <c r="G692" s="63"/>
      <c r="H692" s="63"/>
      <c r="I692" s="116" t="s">
        <v>1</v>
      </c>
      <c r="J692" s="63"/>
      <c r="K692" s="116" t="s">
        <v>1</v>
      </c>
      <c r="L692" s="63"/>
      <c r="M692" s="116">
        <v>42312.44</v>
      </c>
      <c r="N692" s="63"/>
      <c r="O692" s="117" t="s">
        <v>1</v>
      </c>
      <c r="P692" s="63"/>
    </row>
    <row r="693" spans="1:16" s="46" customFormat="1" x14ac:dyDescent="0.25">
      <c r="A693" s="149" t="s">
        <v>440</v>
      </c>
      <c r="B693" s="63"/>
      <c r="C693" s="149" t="s">
        <v>441</v>
      </c>
      <c r="D693" s="63"/>
      <c r="E693" s="63"/>
      <c r="F693" s="63"/>
      <c r="G693" s="63"/>
      <c r="H693" s="63"/>
      <c r="I693" s="150">
        <v>57000</v>
      </c>
      <c r="J693" s="63"/>
      <c r="K693" s="150">
        <v>57000</v>
      </c>
      <c r="L693" s="63"/>
      <c r="M693" s="150">
        <v>55331.21</v>
      </c>
      <c r="N693" s="63"/>
      <c r="O693" s="151">
        <v>97.07</v>
      </c>
      <c r="P693" s="63"/>
    </row>
    <row r="694" spans="1:16" s="46" customFormat="1" x14ac:dyDescent="0.25">
      <c r="A694" s="98" t="s">
        <v>611</v>
      </c>
      <c r="B694" s="63"/>
      <c r="C694" s="98" t="s">
        <v>612</v>
      </c>
      <c r="D694" s="63"/>
      <c r="E694" s="63"/>
      <c r="F694" s="63"/>
      <c r="G694" s="63"/>
      <c r="H694" s="63"/>
      <c r="I694" s="116" t="s">
        <v>1</v>
      </c>
      <c r="J694" s="63"/>
      <c r="K694" s="116" t="s">
        <v>1</v>
      </c>
      <c r="L694" s="63"/>
      <c r="M694" s="116">
        <v>54780.51</v>
      </c>
      <c r="N694" s="63"/>
      <c r="O694" s="117" t="s">
        <v>1</v>
      </c>
      <c r="P694" s="63"/>
    </row>
    <row r="695" spans="1:16" s="46" customFormat="1" x14ac:dyDescent="0.25">
      <c r="A695" s="98" t="s">
        <v>442</v>
      </c>
      <c r="B695" s="63"/>
      <c r="C695" s="98" t="s">
        <v>443</v>
      </c>
      <c r="D695" s="63"/>
      <c r="E695" s="63"/>
      <c r="F695" s="63"/>
      <c r="G695" s="63"/>
      <c r="H695" s="63"/>
      <c r="I695" s="116" t="s">
        <v>1</v>
      </c>
      <c r="J695" s="63"/>
      <c r="K695" s="116" t="s">
        <v>1</v>
      </c>
      <c r="L695" s="63"/>
      <c r="M695" s="116">
        <v>548.82000000000005</v>
      </c>
      <c r="N695" s="63"/>
      <c r="O695" s="117" t="s">
        <v>1</v>
      </c>
      <c r="P695" s="63"/>
    </row>
    <row r="696" spans="1:16" s="46" customFormat="1" x14ac:dyDescent="0.25">
      <c r="A696" s="98" t="s">
        <v>444</v>
      </c>
      <c r="B696" s="63"/>
      <c r="C696" s="98" t="s">
        <v>445</v>
      </c>
      <c r="D696" s="63"/>
      <c r="E696" s="63"/>
      <c r="F696" s="63"/>
      <c r="G696" s="63"/>
      <c r="H696" s="63"/>
      <c r="I696" s="116" t="s">
        <v>1</v>
      </c>
      <c r="J696" s="63"/>
      <c r="K696" s="116" t="s">
        <v>1</v>
      </c>
      <c r="L696" s="63"/>
      <c r="M696" s="116">
        <v>1.88</v>
      </c>
      <c r="N696" s="63"/>
      <c r="O696" s="117" t="s">
        <v>1</v>
      </c>
      <c r="P696" s="63"/>
    </row>
    <row r="697" spans="1:16" s="46" customFormat="1" x14ac:dyDescent="0.25">
      <c r="A697" s="149" t="s">
        <v>454</v>
      </c>
      <c r="B697" s="63"/>
      <c r="C697" s="149" t="s">
        <v>455</v>
      </c>
      <c r="D697" s="63"/>
      <c r="E697" s="63"/>
      <c r="F697" s="63"/>
      <c r="G697" s="63"/>
      <c r="H697" s="63"/>
      <c r="I697" s="150">
        <v>1000</v>
      </c>
      <c r="J697" s="63"/>
      <c r="K697" s="150">
        <v>1000</v>
      </c>
      <c r="L697" s="63"/>
      <c r="M697" s="150">
        <v>524</v>
      </c>
      <c r="N697" s="63"/>
      <c r="O697" s="151">
        <v>52.4</v>
      </c>
      <c r="P697" s="63"/>
    </row>
    <row r="698" spans="1:16" s="46" customFormat="1" x14ac:dyDescent="0.25">
      <c r="A698" s="98" t="s">
        <v>456</v>
      </c>
      <c r="B698" s="63"/>
      <c r="C698" s="98" t="s">
        <v>457</v>
      </c>
      <c r="D698" s="63"/>
      <c r="E698" s="63"/>
      <c r="F698" s="63"/>
      <c r="G698" s="63"/>
      <c r="H698" s="63"/>
      <c r="I698" s="116" t="s">
        <v>1</v>
      </c>
      <c r="J698" s="63"/>
      <c r="K698" s="116" t="s">
        <v>1</v>
      </c>
      <c r="L698" s="63"/>
      <c r="M698" s="116">
        <v>524</v>
      </c>
      <c r="N698" s="63"/>
      <c r="O698" s="117" t="s">
        <v>1</v>
      </c>
      <c r="P698" s="63"/>
    </row>
    <row r="699" spans="1:16" s="46" customFormat="1" x14ac:dyDescent="0.25">
      <c r="A699" s="154" t="s">
        <v>217</v>
      </c>
      <c r="B699" s="63"/>
      <c r="C699" s="63"/>
      <c r="D699" s="63"/>
      <c r="E699" s="63"/>
      <c r="F699" s="63"/>
      <c r="G699" s="63"/>
      <c r="H699" s="63"/>
      <c r="I699" s="153">
        <v>890644</v>
      </c>
      <c r="J699" s="63"/>
      <c r="K699" s="153">
        <v>890644</v>
      </c>
      <c r="L699" s="63"/>
      <c r="M699" s="153">
        <v>873296.1</v>
      </c>
      <c r="N699" s="63"/>
      <c r="O699" s="152">
        <v>98.05</v>
      </c>
      <c r="P699" s="63"/>
    </row>
    <row r="700" spans="1:16" s="46" customFormat="1" x14ac:dyDescent="0.25">
      <c r="A700" s="154" t="s">
        <v>232</v>
      </c>
      <c r="B700" s="63"/>
      <c r="C700" s="63"/>
      <c r="D700" s="63"/>
      <c r="E700" s="63"/>
      <c r="F700" s="63"/>
      <c r="G700" s="63"/>
      <c r="H700" s="63"/>
      <c r="I700" s="153">
        <v>890644</v>
      </c>
      <c r="J700" s="63"/>
      <c r="K700" s="153">
        <v>890644</v>
      </c>
      <c r="L700" s="63"/>
      <c r="M700" s="153">
        <v>873296.1</v>
      </c>
      <c r="N700" s="63"/>
      <c r="O700" s="152">
        <v>98.05</v>
      </c>
      <c r="P700" s="63"/>
    </row>
    <row r="701" spans="1:16" s="46" customFormat="1" x14ac:dyDescent="0.25">
      <c r="A701" s="149" t="s">
        <v>458</v>
      </c>
      <c r="B701" s="63"/>
      <c r="C701" s="149" t="s">
        <v>459</v>
      </c>
      <c r="D701" s="63"/>
      <c r="E701" s="63"/>
      <c r="F701" s="63"/>
      <c r="G701" s="63"/>
      <c r="H701" s="63"/>
      <c r="I701" s="150">
        <v>737829</v>
      </c>
      <c r="J701" s="63"/>
      <c r="K701" s="150">
        <v>737829</v>
      </c>
      <c r="L701" s="63"/>
      <c r="M701" s="150">
        <v>722944.37</v>
      </c>
      <c r="N701" s="63"/>
      <c r="O701" s="151">
        <v>97.98</v>
      </c>
      <c r="P701" s="63"/>
    </row>
    <row r="702" spans="1:16" s="46" customFormat="1" x14ac:dyDescent="0.25">
      <c r="A702" s="98" t="s">
        <v>460</v>
      </c>
      <c r="B702" s="63"/>
      <c r="C702" s="98" t="s">
        <v>461</v>
      </c>
      <c r="D702" s="63"/>
      <c r="E702" s="63"/>
      <c r="F702" s="63"/>
      <c r="G702" s="63"/>
      <c r="H702" s="63"/>
      <c r="I702" s="116" t="s">
        <v>1</v>
      </c>
      <c r="J702" s="63"/>
      <c r="K702" s="116" t="s">
        <v>1</v>
      </c>
      <c r="L702" s="63"/>
      <c r="M702" s="116">
        <v>722944.37</v>
      </c>
      <c r="N702" s="63"/>
      <c r="O702" s="117" t="s">
        <v>1</v>
      </c>
      <c r="P702" s="63"/>
    </row>
    <row r="703" spans="1:16" s="46" customFormat="1" x14ac:dyDescent="0.25">
      <c r="A703" s="149" t="s">
        <v>462</v>
      </c>
      <c r="B703" s="63"/>
      <c r="C703" s="149" t="s">
        <v>463</v>
      </c>
      <c r="D703" s="63"/>
      <c r="E703" s="63"/>
      <c r="F703" s="63"/>
      <c r="G703" s="63"/>
      <c r="H703" s="63"/>
      <c r="I703" s="150">
        <v>31066</v>
      </c>
      <c r="J703" s="63"/>
      <c r="K703" s="150">
        <v>31066</v>
      </c>
      <c r="L703" s="63"/>
      <c r="M703" s="150">
        <v>31065.93</v>
      </c>
      <c r="N703" s="63"/>
      <c r="O703" s="151">
        <v>100</v>
      </c>
      <c r="P703" s="63"/>
    </row>
    <row r="704" spans="1:16" s="46" customFormat="1" x14ac:dyDescent="0.25">
      <c r="A704" s="98" t="s">
        <v>464</v>
      </c>
      <c r="B704" s="63"/>
      <c r="C704" s="98" t="s">
        <v>463</v>
      </c>
      <c r="D704" s="63"/>
      <c r="E704" s="63"/>
      <c r="F704" s="63"/>
      <c r="G704" s="63"/>
      <c r="H704" s="63"/>
      <c r="I704" s="116" t="s">
        <v>1</v>
      </c>
      <c r="J704" s="63"/>
      <c r="K704" s="116" t="s">
        <v>1</v>
      </c>
      <c r="L704" s="63"/>
      <c r="M704" s="116">
        <v>31065.93</v>
      </c>
      <c r="N704" s="63"/>
      <c r="O704" s="117" t="s">
        <v>1</v>
      </c>
      <c r="P704" s="63"/>
    </row>
    <row r="705" spans="1:16" s="46" customFormat="1" x14ac:dyDescent="0.25">
      <c r="A705" s="149" t="s">
        <v>465</v>
      </c>
      <c r="B705" s="63"/>
      <c r="C705" s="149" t="s">
        <v>466</v>
      </c>
      <c r="D705" s="63"/>
      <c r="E705" s="63"/>
      <c r="F705" s="63"/>
      <c r="G705" s="63"/>
      <c r="H705" s="63"/>
      <c r="I705" s="150">
        <v>121749</v>
      </c>
      <c r="J705" s="63"/>
      <c r="K705" s="150">
        <v>121749</v>
      </c>
      <c r="L705" s="63"/>
      <c r="M705" s="150">
        <v>119285.8</v>
      </c>
      <c r="N705" s="63"/>
      <c r="O705" s="151">
        <v>97.98</v>
      </c>
      <c r="P705" s="63"/>
    </row>
    <row r="706" spans="1:16" s="46" customFormat="1" x14ac:dyDescent="0.25">
      <c r="A706" s="98" t="s">
        <v>467</v>
      </c>
      <c r="B706" s="63"/>
      <c r="C706" s="98" t="s">
        <v>468</v>
      </c>
      <c r="D706" s="63"/>
      <c r="E706" s="63"/>
      <c r="F706" s="63"/>
      <c r="G706" s="63"/>
      <c r="H706" s="63"/>
      <c r="I706" s="116" t="s">
        <v>1</v>
      </c>
      <c r="J706" s="63"/>
      <c r="K706" s="116" t="s">
        <v>1</v>
      </c>
      <c r="L706" s="63"/>
      <c r="M706" s="116">
        <v>119285.8</v>
      </c>
      <c r="N706" s="63"/>
      <c r="O706" s="117" t="s">
        <v>1</v>
      </c>
      <c r="P706" s="63"/>
    </row>
    <row r="707" spans="1:16" s="46" customFormat="1" x14ac:dyDescent="0.25">
      <c r="A707" s="155" t="s">
        <v>469</v>
      </c>
      <c r="B707" s="63"/>
      <c r="C707" s="155" t="s">
        <v>625</v>
      </c>
      <c r="D707" s="63"/>
      <c r="E707" s="63"/>
      <c r="F707" s="63"/>
      <c r="G707" s="63"/>
      <c r="H707" s="63"/>
      <c r="I707" s="129">
        <v>3446000</v>
      </c>
      <c r="J707" s="63"/>
      <c r="K707" s="129">
        <v>3446000</v>
      </c>
      <c r="L707" s="63"/>
      <c r="M707" s="129">
        <v>3256740.77</v>
      </c>
      <c r="N707" s="63"/>
      <c r="O707" s="123">
        <v>94.51</v>
      </c>
      <c r="P707" s="63"/>
    </row>
    <row r="708" spans="1:16" s="46" customFormat="1" x14ac:dyDescent="0.25">
      <c r="A708" s="154" t="s">
        <v>217</v>
      </c>
      <c r="B708" s="63"/>
      <c r="C708" s="63"/>
      <c r="D708" s="63"/>
      <c r="E708" s="63"/>
      <c r="F708" s="63"/>
      <c r="G708" s="63"/>
      <c r="H708" s="63"/>
      <c r="I708" s="153">
        <v>3446000</v>
      </c>
      <c r="J708" s="63"/>
      <c r="K708" s="153">
        <v>3446000</v>
      </c>
      <c r="L708" s="63"/>
      <c r="M708" s="153">
        <v>3256740.77</v>
      </c>
      <c r="N708" s="63"/>
      <c r="O708" s="152">
        <v>94.51</v>
      </c>
      <c r="P708" s="63"/>
    </row>
    <row r="709" spans="1:16" s="46" customFormat="1" x14ac:dyDescent="0.25">
      <c r="A709" s="154" t="s">
        <v>232</v>
      </c>
      <c r="B709" s="63"/>
      <c r="C709" s="63"/>
      <c r="D709" s="63"/>
      <c r="E709" s="63"/>
      <c r="F709" s="63"/>
      <c r="G709" s="63"/>
      <c r="H709" s="63"/>
      <c r="I709" s="153">
        <v>3446000</v>
      </c>
      <c r="J709" s="63"/>
      <c r="K709" s="153">
        <v>3446000</v>
      </c>
      <c r="L709" s="63"/>
      <c r="M709" s="153">
        <v>3256740.77</v>
      </c>
      <c r="N709" s="63"/>
      <c r="O709" s="152">
        <v>94.51</v>
      </c>
      <c r="P709" s="63"/>
    </row>
    <row r="710" spans="1:16" s="46" customFormat="1" x14ac:dyDescent="0.25">
      <c r="A710" s="149" t="s">
        <v>626</v>
      </c>
      <c r="B710" s="63"/>
      <c r="C710" s="149" t="s">
        <v>627</v>
      </c>
      <c r="D710" s="63"/>
      <c r="E710" s="63"/>
      <c r="F710" s="63"/>
      <c r="G710" s="63"/>
      <c r="H710" s="63"/>
      <c r="I710" s="150">
        <v>325288</v>
      </c>
      <c r="J710" s="63"/>
      <c r="K710" s="150">
        <v>325288</v>
      </c>
      <c r="L710" s="63"/>
      <c r="M710" s="150">
        <v>216001.56</v>
      </c>
      <c r="N710" s="63"/>
      <c r="O710" s="151">
        <v>66.400000000000006</v>
      </c>
      <c r="P710" s="63"/>
    </row>
    <row r="711" spans="1:16" s="46" customFormat="1" x14ac:dyDescent="0.25">
      <c r="A711" s="98" t="s">
        <v>628</v>
      </c>
      <c r="B711" s="63"/>
      <c r="C711" s="98" t="s">
        <v>799</v>
      </c>
      <c r="D711" s="63"/>
      <c r="E711" s="63"/>
      <c r="F711" s="63"/>
      <c r="G711" s="63"/>
      <c r="H711" s="63"/>
      <c r="I711" s="116" t="s">
        <v>1</v>
      </c>
      <c r="J711" s="63"/>
      <c r="K711" s="116" t="s">
        <v>1</v>
      </c>
      <c r="L711" s="63"/>
      <c r="M711" s="116">
        <v>99336.89</v>
      </c>
      <c r="N711" s="63"/>
      <c r="O711" s="117" t="s">
        <v>1</v>
      </c>
      <c r="P711" s="63"/>
    </row>
    <row r="712" spans="1:16" s="46" customFormat="1" x14ac:dyDescent="0.25">
      <c r="A712" s="98" t="s">
        <v>629</v>
      </c>
      <c r="B712" s="63"/>
      <c r="C712" s="98" t="s">
        <v>795</v>
      </c>
      <c r="D712" s="63"/>
      <c r="E712" s="63"/>
      <c r="F712" s="63"/>
      <c r="G712" s="63"/>
      <c r="H712" s="63"/>
      <c r="I712" s="116" t="s">
        <v>1</v>
      </c>
      <c r="J712" s="63"/>
      <c r="K712" s="116" t="s">
        <v>1</v>
      </c>
      <c r="L712" s="63"/>
      <c r="M712" s="116">
        <v>116664.67</v>
      </c>
      <c r="N712" s="63"/>
      <c r="O712" s="117" t="s">
        <v>1</v>
      </c>
      <c r="P712" s="63"/>
    </row>
    <row r="713" spans="1:16" s="46" customFormat="1" x14ac:dyDescent="0.25">
      <c r="A713" s="149" t="s">
        <v>440</v>
      </c>
      <c r="B713" s="63"/>
      <c r="C713" s="149" t="s">
        <v>441</v>
      </c>
      <c r="D713" s="63"/>
      <c r="E713" s="63"/>
      <c r="F713" s="63"/>
      <c r="G713" s="63"/>
      <c r="H713" s="63"/>
      <c r="I713" s="150">
        <v>119712</v>
      </c>
      <c r="J713" s="63"/>
      <c r="K713" s="150">
        <v>119712</v>
      </c>
      <c r="L713" s="63"/>
      <c r="M713" s="150">
        <v>31170.68</v>
      </c>
      <c r="N713" s="63"/>
      <c r="O713" s="151">
        <v>26.04</v>
      </c>
      <c r="P713" s="63"/>
    </row>
    <row r="714" spans="1:16" s="46" customFormat="1" x14ac:dyDescent="0.25">
      <c r="A714" s="98" t="s">
        <v>611</v>
      </c>
      <c r="B714" s="63"/>
      <c r="C714" s="98" t="s">
        <v>612</v>
      </c>
      <c r="D714" s="63"/>
      <c r="E714" s="63"/>
      <c r="F714" s="63"/>
      <c r="G714" s="63"/>
      <c r="H714" s="63"/>
      <c r="I714" s="116" t="s">
        <v>1</v>
      </c>
      <c r="J714" s="63"/>
      <c r="K714" s="116" t="s">
        <v>1</v>
      </c>
      <c r="L714" s="63"/>
      <c r="M714" s="116">
        <v>28400</v>
      </c>
      <c r="N714" s="63"/>
      <c r="O714" s="117" t="s">
        <v>1</v>
      </c>
      <c r="P714" s="63"/>
    </row>
    <row r="715" spans="1:16" s="46" customFormat="1" x14ac:dyDescent="0.25">
      <c r="A715" s="98" t="s">
        <v>442</v>
      </c>
      <c r="B715" s="63"/>
      <c r="C715" s="98" t="s">
        <v>443</v>
      </c>
      <c r="D715" s="63"/>
      <c r="E715" s="63"/>
      <c r="F715" s="63"/>
      <c r="G715" s="63"/>
      <c r="H715" s="63"/>
      <c r="I715" s="116" t="s">
        <v>1</v>
      </c>
      <c r="J715" s="63"/>
      <c r="K715" s="116" t="s">
        <v>1</v>
      </c>
      <c r="L715" s="63"/>
      <c r="M715" s="116">
        <v>2770.68</v>
      </c>
      <c r="N715" s="63"/>
      <c r="O715" s="117" t="s">
        <v>1</v>
      </c>
      <c r="P715" s="63"/>
    </row>
    <row r="716" spans="1:16" s="46" customFormat="1" x14ac:dyDescent="0.25">
      <c r="A716" s="149" t="s">
        <v>630</v>
      </c>
      <c r="B716" s="63"/>
      <c r="C716" s="149" t="s">
        <v>796</v>
      </c>
      <c r="D716" s="63"/>
      <c r="E716" s="63"/>
      <c r="F716" s="63"/>
      <c r="G716" s="63"/>
      <c r="H716" s="63"/>
      <c r="I716" s="150">
        <v>1073000</v>
      </c>
      <c r="J716" s="63"/>
      <c r="K716" s="150">
        <v>1073000</v>
      </c>
      <c r="L716" s="63"/>
      <c r="M716" s="150">
        <v>1072159.1200000001</v>
      </c>
      <c r="N716" s="63"/>
      <c r="O716" s="151">
        <v>99.92</v>
      </c>
      <c r="P716" s="63"/>
    </row>
    <row r="717" spans="1:16" s="46" customFormat="1" x14ac:dyDescent="0.25">
      <c r="A717" s="98" t="s">
        <v>631</v>
      </c>
      <c r="B717" s="63"/>
      <c r="C717" s="98" t="s">
        <v>632</v>
      </c>
      <c r="D717" s="63"/>
      <c r="E717" s="63"/>
      <c r="F717" s="63"/>
      <c r="G717" s="63"/>
      <c r="H717" s="63"/>
      <c r="I717" s="116" t="s">
        <v>1</v>
      </c>
      <c r="J717" s="63"/>
      <c r="K717" s="116" t="s">
        <v>1</v>
      </c>
      <c r="L717" s="63"/>
      <c r="M717" s="116">
        <v>1072159.1200000001</v>
      </c>
      <c r="N717" s="63"/>
      <c r="O717" s="117" t="s">
        <v>1</v>
      </c>
      <c r="P717" s="63"/>
    </row>
    <row r="718" spans="1:16" s="46" customFormat="1" x14ac:dyDescent="0.25">
      <c r="A718" s="149" t="s">
        <v>633</v>
      </c>
      <c r="B718" s="63"/>
      <c r="C718" s="149" t="s">
        <v>634</v>
      </c>
      <c r="D718" s="63"/>
      <c r="E718" s="63"/>
      <c r="F718" s="63"/>
      <c r="G718" s="63"/>
      <c r="H718" s="63"/>
      <c r="I718" s="150">
        <v>1928000</v>
      </c>
      <c r="J718" s="63"/>
      <c r="K718" s="150">
        <v>1928000</v>
      </c>
      <c r="L718" s="63"/>
      <c r="M718" s="150">
        <v>1937409.41</v>
      </c>
      <c r="N718" s="63"/>
      <c r="O718" s="151">
        <v>100.49</v>
      </c>
      <c r="P718" s="63"/>
    </row>
    <row r="719" spans="1:16" s="46" customFormat="1" x14ac:dyDescent="0.25">
      <c r="A719" s="98" t="s">
        <v>635</v>
      </c>
      <c r="B719" s="63"/>
      <c r="C719" s="98" t="s">
        <v>636</v>
      </c>
      <c r="D719" s="63"/>
      <c r="E719" s="63"/>
      <c r="F719" s="63"/>
      <c r="G719" s="63"/>
      <c r="H719" s="63"/>
      <c r="I719" s="116" t="s">
        <v>1</v>
      </c>
      <c r="J719" s="63"/>
      <c r="K719" s="116" t="s">
        <v>1</v>
      </c>
      <c r="L719" s="63"/>
      <c r="M719" s="116">
        <v>1937409.41</v>
      </c>
      <c r="N719" s="63"/>
      <c r="O719" s="117" t="s">
        <v>1</v>
      </c>
      <c r="P719" s="63"/>
    </row>
    <row r="720" spans="1:16" s="46" customFormat="1" x14ac:dyDescent="0.25">
      <c r="A720" s="161" t="s">
        <v>637</v>
      </c>
      <c r="B720" s="63"/>
      <c r="C720" s="63"/>
      <c r="D720" s="63"/>
      <c r="E720" s="63"/>
      <c r="F720" s="63"/>
      <c r="G720" s="63"/>
      <c r="H720" s="63"/>
      <c r="I720" s="160">
        <v>69039038</v>
      </c>
      <c r="J720" s="63"/>
      <c r="K720" s="160">
        <v>69027438</v>
      </c>
      <c r="L720" s="63"/>
      <c r="M720" s="160">
        <f>M721+M1211</f>
        <v>49495362.199999996</v>
      </c>
      <c r="N720" s="63"/>
      <c r="O720" s="166">
        <f>M720/K720</f>
        <v>0.71703895775474091</v>
      </c>
      <c r="P720" s="61"/>
    </row>
    <row r="721" spans="1:16" s="46" customFormat="1" x14ac:dyDescent="0.25">
      <c r="A721" s="161" t="s">
        <v>638</v>
      </c>
      <c r="B721" s="63"/>
      <c r="C721" s="63"/>
      <c r="D721" s="63"/>
      <c r="E721" s="63"/>
      <c r="F721" s="63"/>
      <c r="G721" s="63"/>
      <c r="H721" s="63"/>
      <c r="I721" s="160">
        <v>65853465</v>
      </c>
      <c r="J721" s="63"/>
      <c r="K721" s="160">
        <v>65841865</v>
      </c>
      <c r="L721" s="63"/>
      <c r="M721" s="160">
        <v>46487150.159999996</v>
      </c>
      <c r="N721" s="63"/>
      <c r="O721" s="166">
        <f>M721/K721</f>
        <v>0.70604242695737729</v>
      </c>
      <c r="P721" s="61"/>
    </row>
    <row r="722" spans="1:16" s="46" customFormat="1" x14ac:dyDescent="0.25">
      <c r="A722" s="154" t="s">
        <v>211</v>
      </c>
      <c r="B722" s="63"/>
      <c r="C722" s="63"/>
      <c r="D722" s="63"/>
      <c r="E722" s="63"/>
      <c r="F722" s="63"/>
      <c r="G722" s="63"/>
      <c r="H722" s="63"/>
      <c r="I722" s="153">
        <v>7910919</v>
      </c>
      <c r="J722" s="63"/>
      <c r="K722" s="153">
        <v>7847116</v>
      </c>
      <c r="L722" s="63"/>
      <c r="M722" s="153">
        <v>6994565.4699999997</v>
      </c>
      <c r="N722" s="63"/>
      <c r="O722" s="163">
        <f>M722/K722</f>
        <v>0.89135492198662536</v>
      </c>
      <c r="P722" s="61"/>
    </row>
    <row r="723" spans="1:16" s="46" customFormat="1" x14ac:dyDescent="0.25">
      <c r="A723" s="154" t="s">
        <v>212</v>
      </c>
      <c r="B723" s="63"/>
      <c r="C723" s="63"/>
      <c r="D723" s="63"/>
      <c r="E723" s="63"/>
      <c r="F723" s="63"/>
      <c r="G723" s="63"/>
      <c r="H723" s="63"/>
      <c r="I723" s="153">
        <v>7910919</v>
      </c>
      <c r="J723" s="63"/>
      <c r="K723" s="153">
        <v>7847116</v>
      </c>
      <c r="L723" s="63"/>
      <c r="M723" s="153">
        <v>6994565.4699999997</v>
      </c>
      <c r="N723" s="63"/>
      <c r="O723" s="152">
        <v>89.14</v>
      </c>
      <c r="P723" s="63"/>
    </row>
    <row r="724" spans="1:16" s="46" customFormat="1" x14ac:dyDescent="0.25">
      <c r="A724" s="154" t="s">
        <v>215</v>
      </c>
      <c r="B724" s="63"/>
      <c r="C724" s="63"/>
      <c r="D724" s="63"/>
      <c r="E724" s="63"/>
      <c r="F724" s="63"/>
      <c r="G724" s="63"/>
      <c r="H724" s="63"/>
      <c r="I724" s="153">
        <v>10226451</v>
      </c>
      <c r="J724" s="63"/>
      <c r="K724" s="153">
        <v>10226451</v>
      </c>
      <c r="L724" s="63"/>
      <c r="M724" s="153">
        <v>10045857.449999999</v>
      </c>
      <c r="N724" s="63"/>
      <c r="O724" s="152">
        <v>98.23</v>
      </c>
      <c r="P724" s="63"/>
    </row>
    <row r="725" spans="1:16" s="46" customFormat="1" x14ac:dyDescent="0.25">
      <c r="A725" s="154" t="s">
        <v>216</v>
      </c>
      <c r="B725" s="63"/>
      <c r="C725" s="63"/>
      <c r="D725" s="63"/>
      <c r="E725" s="63"/>
      <c r="F725" s="63"/>
      <c r="G725" s="63"/>
      <c r="H725" s="63"/>
      <c r="I725" s="153">
        <v>10214451</v>
      </c>
      <c r="J725" s="63"/>
      <c r="K725" s="153">
        <v>10214451</v>
      </c>
      <c r="L725" s="63"/>
      <c r="M725" s="153">
        <v>10033938.08</v>
      </c>
      <c r="N725" s="63"/>
      <c r="O725" s="152">
        <v>98.23</v>
      </c>
      <c r="P725" s="63"/>
    </row>
    <row r="726" spans="1:16" s="46" customFormat="1" x14ac:dyDescent="0.25">
      <c r="A726" s="154" t="s">
        <v>228</v>
      </c>
      <c r="B726" s="63"/>
      <c r="C726" s="63"/>
      <c r="D726" s="63"/>
      <c r="E726" s="63"/>
      <c r="F726" s="63"/>
      <c r="G726" s="63"/>
      <c r="H726" s="63"/>
      <c r="I726" s="153">
        <v>12000</v>
      </c>
      <c r="J726" s="63"/>
      <c r="K726" s="153">
        <v>12000</v>
      </c>
      <c r="L726" s="63"/>
      <c r="M726" s="153">
        <v>11919.37</v>
      </c>
      <c r="N726" s="63"/>
      <c r="O726" s="152">
        <v>99.33</v>
      </c>
      <c r="P726" s="63"/>
    </row>
    <row r="727" spans="1:16" s="46" customFormat="1" x14ac:dyDescent="0.25">
      <c r="A727" s="154" t="s">
        <v>217</v>
      </c>
      <c r="B727" s="63"/>
      <c r="C727" s="63"/>
      <c r="D727" s="63"/>
      <c r="E727" s="63"/>
      <c r="F727" s="63"/>
      <c r="G727" s="63"/>
      <c r="H727" s="63"/>
      <c r="I727" s="153">
        <v>22265511</v>
      </c>
      <c r="J727" s="63"/>
      <c r="K727" s="153">
        <v>22314614</v>
      </c>
      <c r="L727" s="63"/>
      <c r="M727" s="153">
        <f>M728+M729+M730</f>
        <v>16483160.529999997</v>
      </c>
      <c r="N727" s="63"/>
      <c r="O727" s="163">
        <f>M727/K727</f>
        <v>0.73867110271322634</v>
      </c>
      <c r="P727" s="61"/>
    </row>
    <row r="728" spans="1:16" s="46" customFormat="1" x14ac:dyDescent="0.25">
      <c r="A728" s="154" t="s">
        <v>218</v>
      </c>
      <c r="B728" s="63"/>
      <c r="C728" s="63"/>
      <c r="D728" s="63"/>
      <c r="E728" s="63"/>
      <c r="F728" s="63"/>
      <c r="G728" s="63"/>
      <c r="H728" s="63"/>
      <c r="I728" s="153">
        <v>15880489</v>
      </c>
      <c r="J728" s="63"/>
      <c r="K728" s="153">
        <v>15904902</v>
      </c>
      <c r="L728" s="63"/>
      <c r="M728" s="153">
        <v>10269652.35</v>
      </c>
      <c r="N728" s="63"/>
      <c r="O728" s="163">
        <f>M728/K728</f>
        <v>0.64569101714678911</v>
      </c>
      <c r="P728" s="61"/>
    </row>
    <row r="729" spans="1:16" s="46" customFormat="1" x14ac:dyDescent="0.25">
      <c r="A729" s="154" t="s">
        <v>230</v>
      </c>
      <c r="B729" s="63"/>
      <c r="C729" s="63"/>
      <c r="D729" s="63"/>
      <c r="E729" s="63"/>
      <c r="F729" s="63"/>
      <c r="G729" s="63"/>
      <c r="H729" s="63"/>
      <c r="I729" s="153">
        <v>618520</v>
      </c>
      <c r="J729" s="63"/>
      <c r="K729" s="153">
        <v>618520</v>
      </c>
      <c r="L729" s="63"/>
      <c r="M729" s="153">
        <v>548506.87</v>
      </c>
      <c r="N729" s="63"/>
      <c r="O729" s="152">
        <v>88.68</v>
      </c>
      <c r="P729" s="63"/>
    </row>
    <row r="730" spans="1:16" s="46" customFormat="1" x14ac:dyDescent="0.25">
      <c r="A730" s="154" t="s">
        <v>232</v>
      </c>
      <c r="B730" s="63"/>
      <c r="C730" s="63"/>
      <c r="D730" s="63"/>
      <c r="E730" s="63"/>
      <c r="F730" s="63"/>
      <c r="G730" s="63"/>
      <c r="H730" s="63"/>
      <c r="I730" s="153">
        <v>5766502</v>
      </c>
      <c r="J730" s="63"/>
      <c r="K730" s="153">
        <v>5791192</v>
      </c>
      <c r="L730" s="63"/>
      <c r="M730" s="153">
        <v>5665001.3099999996</v>
      </c>
      <c r="N730" s="63"/>
      <c r="O730" s="152">
        <v>97.82</v>
      </c>
      <c r="P730" s="63"/>
    </row>
    <row r="731" spans="1:16" s="46" customFormat="1" x14ac:dyDescent="0.25">
      <c r="A731" s="154" t="s">
        <v>219</v>
      </c>
      <c r="B731" s="63"/>
      <c r="C731" s="63"/>
      <c r="D731" s="63"/>
      <c r="E731" s="63"/>
      <c r="F731" s="63"/>
      <c r="G731" s="63"/>
      <c r="H731" s="63"/>
      <c r="I731" s="153">
        <v>99433</v>
      </c>
      <c r="J731" s="63"/>
      <c r="K731" s="153">
        <v>99433</v>
      </c>
      <c r="L731" s="63"/>
      <c r="M731" s="153">
        <v>100008.78</v>
      </c>
      <c r="N731" s="63"/>
      <c r="O731" s="152">
        <v>100.58</v>
      </c>
      <c r="P731" s="63"/>
    </row>
    <row r="732" spans="1:16" s="46" customFormat="1" x14ac:dyDescent="0.25">
      <c r="A732" s="154" t="s">
        <v>220</v>
      </c>
      <c r="B732" s="63"/>
      <c r="C732" s="63"/>
      <c r="D732" s="63"/>
      <c r="E732" s="63"/>
      <c r="F732" s="63"/>
      <c r="G732" s="63"/>
      <c r="H732" s="63"/>
      <c r="I732" s="153">
        <v>99433</v>
      </c>
      <c r="J732" s="63"/>
      <c r="K732" s="153">
        <v>99433</v>
      </c>
      <c r="L732" s="63"/>
      <c r="M732" s="153">
        <v>100008.78</v>
      </c>
      <c r="N732" s="63"/>
      <c r="O732" s="152">
        <v>100.58</v>
      </c>
      <c r="P732" s="63"/>
    </row>
    <row r="733" spans="1:16" s="46" customFormat="1" x14ac:dyDescent="0.25">
      <c r="A733" s="154" t="s">
        <v>221</v>
      </c>
      <c r="B733" s="63"/>
      <c r="C733" s="63"/>
      <c r="D733" s="63"/>
      <c r="E733" s="63"/>
      <c r="F733" s="63"/>
      <c r="G733" s="63"/>
      <c r="H733" s="63"/>
      <c r="I733" s="153">
        <v>2573751</v>
      </c>
      <c r="J733" s="63"/>
      <c r="K733" s="153">
        <v>2576851</v>
      </c>
      <c r="L733" s="63"/>
      <c r="M733" s="153">
        <f>M734+M735</f>
        <v>1624324.8</v>
      </c>
      <c r="N733" s="63"/>
      <c r="O733" s="163">
        <f>M733/K733</f>
        <v>0.63035262807201509</v>
      </c>
      <c r="P733" s="61"/>
    </row>
    <row r="734" spans="1:16" s="46" customFormat="1" x14ac:dyDescent="0.25">
      <c r="A734" s="154" t="s">
        <v>222</v>
      </c>
      <c r="B734" s="63"/>
      <c r="C734" s="63"/>
      <c r="D734" s="63"/>
      <c r="E734" s="63"/>
      <c r="F734" s="63"/>
      <c r="G734" s="63"/>
      <c r="H734" s="63"/>
      <c r="I734" s="153">
        <v>2562785</v>
      </c>
      <c r="J734" s="63"/>
      <c r="K734" s="153">
        <v>2565885</v>
      </c>
      <c r="L734" s="63"/>
      <c r="M734" s="153">
        <v>1613359.3</v>
      </c>
      <c r="N734" s="63"/>
      <c r="O734" s="163">
        <f>M734/K734</f>
        <v>0.62877303542442475</v>
      </c>
      <c r="P734" s="61"/>
    </row>
    <row r="735" spans="1:16" s="46" customFormat="1" x14ac:dyDescent="0.25">
      <c r="A735" s="154" t="s">
        <v>223</v>
      </c>
      <c r="B735" s="63"/>
      <c r="C735" s="63"/>
      <c r="D735" s="63"/>
      <c r="E735" s="63"/>
      <c r="F735" s="63"/>
      <c r="G735" s="63"/>
      <c r="H735" s="63"/>
      <c r="I735" s="153">
        <v>10966</v>
      </c>
      <c r="J735" s="63"/>
      <c r="K735" s="153">
        <v>10966</v>
      </c>
      <c r="L735" s="63"/>
      <c r="M735" s="153">
        <v>10965.5</v>
      </c>
      <c r="N735" s="63"/>
      <c r="O735" s="152">
        <v>100</v>
      </c>
      <c r="P735" s="63"/>
    </row>
    <row r="736" spans="1:16" s="46" customFormat="1" x14ac:dyDescent="0.25">
      <c r="A736" s="154" t="s">
        <v>233</v>
      </c>
      <c r="B736" s="63"/>
      <c r="C736" s="63"/>
      <c r="D736" s="63"/>
      <c r="E736" s="63"/>
      <c r="F736" s="63"/>
      <c r="G736" s="63"/>
      <c r="H736" s="63"/>
      <c r="I736" s="153">
        <v>22777400</v>
      </c>
      <c r="J736" s="63"/>
      <c r="K736" s="153">
        <v>22777400</v>
      </c>
      <c r="L736" s="63"/>
      <c r="M736" s="153">
        <v>11239233.130000001</v>
      </c>
      <c r="N736" s="63"/>
      <c r="O736" s="163">
        <f>M736/K736</f>
        <v>0.49343793101934375</v>
      </c>
      <c r="P736" s="61"/>
    </row>
    <row r="737" spans="1:16" s="46" customFormat="1" x14ac:dyDescent="0.25">
      <c r="A737" s="154" t="s">
        <v>234</v>
      </c>
      <c r="B737" s="63"/>
      <c r="C737" s="63"/>
      <c r="D737" s="63"/>
      <c r="E737" s="63"/>
      <c r="F737" s="63"/>
      <c r="G737" s="63"/>
      <c r="H737" s="63"/>
      <c r="I737" s="153">
        <v>22777400</v>
      </c>
      <c r="J737" s="63"/>
      <c r="K737" s="153">
        <v>22777400</v>
      </c>
      <c r="L737" s="63"/>
      <c r="M737" s="153">
        <v>11239233.130000001</v>
      </c>
      <c r="N737" s="63"/>
      <c r="O737" s="152">
        <v>49.34</v>
      </c>
      <c r="P737" s="63"/>
    </row>
    <row r="738" spans="1:16" s="46" customFormat="1" x14ac:dyDescent="0.25">
      <c r="A738" s="156" t="s">
        <v>639</v>
      </c>
      <c r="B738" s="63"/>
      <c r="C738" s="156" t="s">
        <v>640</v>
      </c>
      <c r="D738" s="63"/>
      <c r="E738" s="63"/>
      <c r="F738" s="63"/>
      <c r="G738" s="63"/>
      <c r="H738" s="63"/>
      <c r="I738" s="157">
        <v>2544923</v>
      </c>
      <c r="J738" s="63"/>
      <c r="K738" s="157">
        <v>2540193</v>
      </c>
      <c r="L738" s="63"/>
      <c r="M738" s="157">
        <v>2418752.7400000002</v>
      </c>
      <c r="N738" s="63"/>
      <c r="O738" s="158">
        <v>95.22</v>
      </c>
      <c r="P738" s="63"/>
    </row>
    <row r="739" spans="1:16" s="46" customFormat="1" x14ac:dyDescent="0.25">
      <c r="A739" s="155" t="s">
        <v>387</v>
      </c>
      <c r="B739" s="63"/>
      <c r="C739" s="155" t="s">
        <v>388</v>
      </c>
      <c r="D739" s="63"/>
      <c r="E739" s="63"/>
      <c r="F739" s="63"/>
      <c r="G739" s="63"/>
      <c r="H739" s="63"/>
      <c r="I739" s="129">
        <v>2507173</v>
      </c>
      <c r="J739" s="63"/>
      <c r="K739" s="129">
        <v>2502443</v>
      </c>
      <c r="L739" s="63"/>
      <c r="M739" s="129">
        <v>2386758.96</v>
      </c>
      <c r="N739" s="63"/>
      <c r="O739" s="123">
        <v>95.38</v>
      </c>
      <c r="P739" s="63"/>
    </row>
    <row r="740" spans="1:16" s="46" customFormat="1" x14ac:dyDescent="0.25">
      <c r="A740" s="154" t="s">
        <v>211</v>
      </c>
      <c r="B740" s="63"/>
      <c r="C740" s="63"/>
      <c r="D740" s="63"/>
      <c r="E740" s="63"/>
      <c r="F740" s="63"/>
      <c r="G740" s="63"/>
      <c r="H740" s="63"/>
      <c r="I740" s="153">
        <v>488388</v>
      </c>
      <c r="J740" s="63"/>
      <c r="K740" s="153">
        <v>483658</v>
      </c>
      <c r="L740" s="63"/>
      <c r="M740" s="153">
        <v>444378.3</v>
      </c>
      <c r="N740" s="63"/>
      <c r="O740" s="152">
        <v>91.88</v>
      </c>
      <c r="P740" s="63"/>
    </row>
    <row r="741" spans="1:16" s="46" customFormat="1" x14ac:dyDescent="0.25">
      <c r="A741" s="154" t="s">
        <v>212</v>
      </c>
      <c r="B741" s="63"/>
      <c r="C741" s="63"/>
      <c r="D741" s="63"/>
      <c r="E741" s="63"/>
      <c r="F741" s="63"/>
      <c r="G741" s="63"/>
      <c r="H741" s="63"/>
      <c r="I741" s="153">
        <v>488388</v>
      </c>
      <c r="J741" s="63"/>
      <c r="K741" s="153">
        <v>483658</v>
      </c>
      <c r="L741" s="63"/>
      <c r="M741" s="153">
        <v>444378.3</v>
      </c>
      <c r="N741" s="63"/>
      <c r="O741" s="152">
        <v>91.88</v>
      </c>
      <c r="P741" s="63"/>
    </row>
    <row r="742" spans="1:16" s="46" customFormat="1" x14ac:dyDescent="0.25">
      <c r="A742" s="149" t="s">
        <v>458</v>
      </c>
      <c r="B742" s="63"/>
      <c r="C742" s="149" t="s">
        <v>459</v>
      </c>
      <c r="D742" s="63"/>
      <c r="E742" s="63"/>
      <c r="F742" s="63"/>
      <c r="G742" s="63"/>
      <c r="H742" s="63"/>
      <c r="I742" s="150">
        <v>42980</v>
      </c>
      <c r="J742" s="63"/>
      <c r="K742" s="150">
        <v>42980</v>
      </c>
      <c r="L742" s="63"/>
      <c r="M742" s="150">
        <v>42742.11</v>
      </c>
      <c r="N742" s="63"/>
      <c r="O742" s="151">
        <v>99.45</v>
      </c>
      <c r="P742" s="63"/>
    </row>
    <row r="743" spans="1:16" s="46" customFormat="1" x14ac:dyDescent="0.25">
      <c r="A743" s="98" t="s">
        <v>460</v>
      </c>
      <c r="B743" s="63"/>
      <c r="C743" s="98" t="s">
        <v>461</v>
      </c>
      <c r="D743" s="63"/>
      <c r="E743" s="63"/>
      <c r="F743" s="63"/>
      <c r="G743" s="63"/>
      <c r="H743" s="63"/>
      <c r="I743" s="116" t="s">
        <v>1</v>
      </c>
      <c r="J743" s="63"/>
      <c r="K743" s="116" t="s">
        <v>1</v>
      </c>
      <c r="L743" s="63"/>
      <c r="M743" s="116">
        <v>42742.11</v>
      </c>
      <c r="N743" s="63"/>
      <c r="O743" s="117" t="s">
        <v>1</v>
      </c>
      <c r="P743" s="63"/>
    </row>
    <row r="744" spans="1:16" s="46" customFormat="1" x14ac:dyDescent="0.25">
      <c r="A744" s="149" t="s">
        <v>462</v>
      </c>
      <c r="B744" s="63"/>
      <c r="C744" s="149" t="s">
        <v>463</v>
      </c>
      <c r="D744" s="63"/>
      <c r="E744" s="63"/>
      <c r="F744" s="63"/>
      <c r="G744" s="63"/>
      <c r="H744" s="63"/>
      <c r="I744" s="150">
        <v>13500</v>
      </c>
      <c r="J744" s="63"/>
      <c r="K744" s="150">
        <v>13500</v>
      </c>
      <c r="L744" s="63"/>
      <c r="M744" s="150">
        <v>12750.5</v>
      </c>
      <c r="N744" s="63"/>
      <c r="O744" s="151">
        <v>94.45</v>
      </c>
      <c r="P744" s="63"/>
    </row>
    <row r="745" spans="1:16" s="46" customFormat="1" x14ac:dyDescent="0.25">
      <c r="A745" s="98" t="s">
        <v>464</v>
      </c>
      <c r="B745" s="63"/>
      <c r="C745" s="98" t="s">
        <v>463</v>
      </c>
      <c r="D745" s="63"/>
      <c r="E745" s="63"/>
      <c r="F745" s="63"/>
      <c r="G745" s="63"/>
      <c r="H745" s="63"/>
      <c r="I745" s="116" t="s">
        <v>1</v>
      </c>
      <c r="J745" s="63"/>
      <c r="K745" s="116" t="s">
        <v>1</v>
      </c>
      <c r="L745" s="63"/>
      <c r="M745" s="116">
        <v>12750.5</v>
      </c>
      <c r="N745" s="63"/>
      <c r="O745" s="117" t="s">
        <v>1</v>
      </c>
      <c r="P745" s="63"/>
    </row>
    <row r="746" spans="1:16" s="46" customFormat="1" x14ac:dyDescent="0.25">
      <c r="A746" s="149" t="s">
        <v>465</v>
      </c>
      <c r="B746" s="63"/>
      <c r="C746" s="149" t="s">
        <v>466</v>
      </c>
      <c r="D746" s="63"/>
      <c r="E746" s="63"/>
      <c r="F746" s="63"/>
      <c r="G746" s="63"/>
      <c r="H746" s="63"/>
      <c r="I746" s="150">
        <v>7081</v>
      </c>
      <c r="J746" s="63"/>
      <c r="K746" s="150">
        <v>7081</v>
      </c>
      <c r="L746" s="63"/>
      <c r="M746" s="150">
        <v>6977.26</v>
      </c>
      <c r="N746" s="63"/>
      <c r="O746" s="151">
        <v>98.53</v>
      </c>
      <c r="P746" s="63"/>
    </row>
    <row r="747" spans="1:16" s="46" customFormat="1" x14ac:dyDescent="0.25">
      <c r="A747" s="98" t="s">
        <v>467</v>
      </c>
      <c r="B747" s="63"/>
      <c r="C747" s="98" t="s">
        <v>468</v>
      </c>
      <c r="D747" s="63"/>
      <c r="E747" s="63"/>
      <c r="F747" s="63"/>
      <c r="G747" s="63"/>
      <c r="H747" s="63"/>
      <c r="I747" s="116" t="s">
        <v>1</v>
      </c>
      <c r="J747" s="63"/>
      <c r="K747" s="116" t="s">
        <v>1</v>
      </c>
      <c r="L747" s="63"/>
      <c r="M747" s="116">
        <v>6977.26</v>
      </c>
      <c r="N747" s="63"/>
      <c r="O747" s="117" t="s">
        <v>1</v>
      </c>
      <c r="P747" s="63"/>
    </row>
    <row r="748" spans="1:16" s="46" customFormat="1" x14ac:dyDescent="0.25">
      <c r="A748" s="149" t="s">
        <v>389</v>
      </c>
      <c r="B748" s="63"/>
      <c r="C748" s="149" t="s">
        <v>390</v>
      </c>
      <c r="D748" s="63"/>
      <c r="E748" s="63"/>
      <c r="F748" s="63"/>
      <c r="G748" s="63"/>
      <c r="H748" s="63"/>
      <c r="I748" s="150">
        <v>86441</v>
      </c>
      <c r="J748" s="63"/>
      <c r="K748" s="150">
        <v>86441</v>
      </c>
      <c r="L748" s="63"/>
      <c r="M748" s="150">
        <v>79949.320000000007</v>
      </c>
      <c r="N748" s="63"/>
      <c r="O748" s="151">
        <v>92.49</v>
      </c>
      <c r="P748" s="63"/>
    </row>
    <row r="749" spans="1:16" s="46" customFormat="1" x14ac:dyDescent="0.25">
      <c r="A749" s="98" t="s">
        <v>391</v>
      </c>
      <c r="B749" s="63"/>
      <c r="C749" s="98" t="s">
        <v>392</v>
      </c>
      <c r="D749" s="63"/>
      <c r="E749" s="63"/>
      <c r="F749" s="63"/>
      <c r="G749" s="63"/>
      <c r="H749" s="63"/>
      <c r="I749" s="116" t="s">
        <v>1</v>
      </c>
      <c r="J749" s="63"/>
      <c r="K749" s="116" t="s">
        <v>1</v>
      </c>
      <c r="L749" s="63"/>
      <c r="M749" s="116">
        <v>588.55999999999995</v>
      </c>
      <c r="N749" s="63"/>
      <c r="O749" s="117" t="s">
        <v>1</v>
      </c>
      <c r="P749" s="63"/>
    </row>
    <row r="750" spans="1:16" s="46" customFormat="1" x14ac:dyDescent="0.25">
      <c r="A750" s="98" t="s">
        <v>393</v>
      </c>
      <c r="B750" s="63"/>
      <c r="C750" s="98" t="s">
        <v>394</v>
      </c>
      <c r="D750" s="63"/>
      <c r="E750" s="63"/>
      <c r="F750" s="63"/>
      <c r="G750" s="63"/>
      <c r="H750" s="63"/>
      <c r="I750" s="116" t="s">
        <v>1</v>
      </c>
      <c r="J750" s="63"/>
      <c r="K750" s="116" t="s">
        <v>1</v>
      </c>
      <c r="L750" s="63"/>
      <c r="M750" s="116">
        <v>69458</v>
      </c>
      <c r="N750" s="63"/>
      <c r="O750" s="117" t="s">
        <v>1</v>
      </c>
      <c r="P750" s="63"/>
    </row>
    <row r="751" spans="1:16" s="46" customFormat="1" x14ac:dyDescent="0.25">
      <c r="A751" s="98" t="s">
        <v>395</v>
      </c>
      <c r="B751" s="63"/>
      <c r="C751" s="98" t="s">
        <v>396</v>
      </c>
      <c r="D751" s="63"/>
      <c r="E751" s="63"/>
      <c r="F751" s="63"/>
      <c r="G751" s="63"/>
      <c r="H751" s="63"/>
      <c r="I751" s="116" t="s">
        <v>1</v>
      </c>
      <c r="J751" s="63"/>
      <c r="K751" s="116" t="s">
        <v>1</v>
      </c>
      <c r="L751" s="63"/>
      <c r="M751" s="116">
        <v>9902.76</v>
      </c>
      <c r="N751" s="63"/>
      <c r="O751" s="117" t="s">
        <v>1</v>
      </c>
      <c r="P751" s="63"/>
    </row>
    <row r="752" spans="1:16" s="46" customFormat="1" x14ac:dyDescent="0.25">
      <c r="A752" s="149" t="s">
        <v>399</v>
      </c>
      <c r="B752" s="63"/>
      <c r="C752" s="149" t="s">
        <v>400</v>
      </c>
      <c r="D752" s="63"/>
      <c r="E752" s="63"/>
      <c r="F752" s="63"/>
      <c r="G752" s="63"/>
      <c r="H752" s="63"/>
      <c r="I752" s="150">
        <v>7000</v>
      </c>
      <c r="J752" s="63"/>
      <c r="K752" s="150">
        <v>7000</v>
      </c>
      <c r="L752" s="63"/>
      <c r="M752" s="150">
        <v>5032.2299999999996</v>
      </c>
      <c r="N752" s="63"/>
      <c r="O752" s="151">
        <v>71.89</v>
      </c>
      <c r="P752" s="63"/>
    </row>
    <row r="753" spans="1:16" s="46" customFormat="1" x14ac:dyDescent="0.25">
      <c r="A753" s="98" t="s">
        <v>405</v>
      </c>
      <c r="B753" s="63"/>
      <c r="C753" s="98" t="s">
        <v>406</v>
      </c>
      <c r="D753" s="63"/>
      <c r="E753" s="63"/>
      <c r="F753" s="63"/>
      <c r="G753" s="63"/>
      <c r="H753" s="63"/>
      <c r="I753" s="116" t="s">
        <v>1</v>
      </c>
      <c r="J753" s="63"/>
      <c r="K753" s="116" t="s">
        <v>1</v>
      </c>
      <c r="L753" s="63"/>
      <c r="M753" s="116">
        <v>1317.3</v>
      </c>
      <c r="N753" s="63"/>
      <c r="O753" s="117" t="s">
        <v>1</v>
      </c>
      <c r="P753" s="63"/>
    </row>
    <row r="754" spans="1:16" s="46" customFormat="1" x14ac:dyDescent="0.25">
      <c r="A754" s="98" t="s">
        <v>407</v>
      </c>
      <c r="B754" s="63"/>
      <c r="C754" s="98" t="s">
        <v>408</v>
      </c>
      <c r="D754" s="63"/>
      <c r="E754" s="63"/>
      <c r="F754" s="63"/>
      <c r="G754" s="63"/>
      <c r="H754" s="63"/>
      <c r="I754" s="116" t="s">
        <v>1</v>
      </c>
      <c r="J754" s="63"/>
      <c r="K754" s="116" t="s">
        <v>1</v>
      </c>
      <c r="L754" s="63"/>
      <c r="M754" s="116">
        <v>3714.93</v>
      </c>
      <c r="N754" s="63"/>
      <c r="O754" s="117" t="s">
        <v>1</v>
      </c>
      <c r="P754" s="63"/>
    </row>
    <row r="755" spans="1:16" s="46" customFormat="1" x14ac:dyDescent="0.25">
      <c r="A755" s="149" t="s">
        <v>411</v>
      </c>
      <c r="B755" s="63"/>
      <c r="C755" s="149" t="s">
        <v>412</v>
      </c>
      <c r="D755" s="63"/>
      <c r="E755" s="63"/>
      <c r="F755" s="63"/>
      <c r="G755" s="63"/>
      <c r="H755" s="63"/>
      <c r="I755" s="150">
        <v>150000</v>
      </c>
      <c r="J755" s="63"/>
      <c r="K755" s="150">
        <v>145270</v>
      </c>
      <c r="L755" s="63"/>
      <c r="M755" s="150">
        <v>136910.66</v>
      </c>
      <c r="N755" s="63"/>
      <c r="O755" s="151">
        <v>94.25</v>
      </c>
      <c r="P755" s="63"/>
    </row>
    <row r="756" spans="1:16" s="46" customFormat="1" x14ac:dyDescent="0.25">
      <c r="A756" s="98" t="s">
        <v>521</v>
      </c>
      <c r="B756" s="63"/>
      <c r="C756" s="98" t="s">
        <v>522</v>
      </c>
      <c r="D756" s="63"/>
      <c r="E756" s="63"/>
      <c r="F756" s="63"/>
      <c r="G756" s="63"/>
      <c r="H756" s="63"/>
      <c r="I756" s="116" t="s">
        <v>1</v>
      </c>
      <c r="J756" s="63"/>
      <c r="K756" s="116" t="s">
        <v>1</v>
      </c>
      <c r="L756" s="63"/>
      <c r="M756" s="116">
        <v>108995.91</v>
      </c>
      <c r="N756" s="63"/>
      <c r="O756" s="117" t="s">
        <v>1</v>
      </c>
      <c r="P756" s="63"/>
    </row>
    <row r="757" spans="1:16" s="46" customFormat="1" x14ac:dyDescent="0.25">
      <c r="A757" s="98" t="s">
        <v>421</v>
      </c>
      <c r="B757" s="63"/>
      <c r="C757" s="98" t="s">
        <v>422</v>
      </c>
      <c r="D757" s="63"/>
      <c r="E757" s="63"/>
      <c r="F757" s="63"/>
      <c r="G757" s="63"/>
      <c r="H757" s="63"/>
      <c r="I757" s="116" t="s">
        <v>1</v>
      </c>
      <c r="J757" s="63"/>
      <c r="K757" s="116" t="s">
        <v>1</v>
      </c>
      <c r="L757" s="63"/>
      <c r="M757" s="116">
        <v>6210</v>
      </c>
      <c r="N757" s="63"/>
      <c r="O757" s="117" t="s">
        <v>1</v>
      </c>
      <c r="P757" s="63"/>
    </row>
    <row r="758" spans="1:16" s="46" customFormat="1" x14ac:dyDescent="0.25">
      <c r="A758" s="98" t="s">
        <v>423</v>
      </c>
      <c r="B758" s="63"/>
      <c r="C758" s="98" t="s">
        <v>424</v>
      </c>
      <c r="D758" s="63"/>
      <c r="E758" s="63"/>
      <c r="F758" s="63"/>
      <c r="G758" s="63"/>
      <c r="H758" s="63"/>
      <c r="I758" s="116" t="s">
        <v>1</v>
      </c>
      <c r="J758" s="63"/>
      <c r="K758" s="116" t="s">
        <v>1</v>
      </c>
      <c r="L758" s="63"/>
      <c r="M758" s="116">
        <v>21704.75</v>
      </c>
      <c r="N758" s="63"/>
      <c r="O758" s="117" t="s">
        <v>1</v>
      </c>
      <c r="P758" s="63"/>
    </row>
    <row r="759" spans="1:16" s="46" customFormat="1" x14ac:dyDescent="0.25">
      <c r="A759" s="149" t="s">
        <v>590</v>
      </c>
      <c r="B759" s="63"/>
      <c r="C759" s="149" t="s">
        <v>591</v>
      </c>
      <c r="D759" s="63"/>
      <c r="E759" s="63"/>
      <c r="F759" s="63"/>
      <c r="G759" s="63"/>
      <c r="H759" s="63"/>
      <c r="I759" s="150">
        <v>500</v>
      </c>
      <c r="J759" s="63"/>
      <c r="K759" s="150">
        <v>500</v>
      </c>
      <c r="L759" s="63"/>
      <c r="M759" s="150">
        <v>0</v>
      </c>
      <c r="N759" s="63"/>
      <c r="O759" s="151">
        <v>0</v>
      </c>
      <c r="P759" s="63"/>
    </row>
    <row r="760" spans="1:16" s="46" customFormat="1" x14ac:dyDescent="0.25">
      <c r="A760" s="149" t="s">
        <v>425</v>
      </c>
      <c r="B760" s="63"/>
      <c r="C760" s="149" t="s">
        <v>426</v>
      </c>
      <c r="D760" s="63"/>
      <c r="E760" s="63"/>
      <c r="F760" s="63"/>
      <c r="G760" s="63"/>
      <c r="H760" s="63"/>
      <c r="I760" s="150">
        <v>128386</v>
      </c>
      <c r="J760" s="63"/>
      <c r="K760" s="150">
        <v>128386</v>
      </c>
      <c r="L760" s="63"/>
      <c r="M760" s="150">
        <v>112562.82</v>
      </c>
      <c r="N760" s="63"/>
      <c r="O760" s="151">
        <v>87.68</v>
      </c>
      <c r="P760" s="63"/>
    </row>
    <row r="761" spans="1:16" s="46" customFormat="1" x14ac:dyDescent="0.25">
      <c r="A761" s="98" t="s">
        <v>437</v>
      </c>
      <c r="B761" s="63"/>
      <c r="C761" s="98" t="s">
        <v>438</v>
      </c>
      <c r="D761" s="63"/>
      <c r="E761" s="63"/>
      <c r="F761" s="63"/>
      <c r="G761" s="63"/>
      <c r="H761" s="63"/>
      <c r="I761" s="116" t="s">
        <v>1</v>
      </c>
      <c r="J761" s="63"/>
      <c r="K761" s="116" t="s">
        <v>1</v>
      </c>
      <c r="L761" s="63"/>
      <c r="M761" s="116">
        <v>68625</v>
      </c>
      <c r="N761" s="63"/>
      <c r="O761" s="117" t="s">
        <v>1</v>
      </c>
      <c r="P761" s="63"/>
    </row>
    <row r="762" spans="1:16" s="46" customFormat="1" x14ac:dyDescent="0.25">
      <c r="A762" s="98" t="s">
        <v>439</v>
      </c>
      <c r="B762" s="63"/>
      <c r="C762" s="98" t="s">
        <v>426</v>
      </c>
      <c r="D762" s="63"/>
      <c r="E762" s="63"/>
      <c r="F762" s="63"/>
      <c r="G762" s="63"/>
      <c r="H762" s="63"/>
      <c r="I762" s="116" t="s">
        <v>1</v>
      </c>
      <c r="J762" s="63"/>
      <c r="K762" s="116" t="s">
        <v>1</v>
      </c>
      <c r="L762" s="63"/>
      <c r="M762" s="116">
        <v>43937.82</v>
      </c>
      <c r="N762" s="63"/>
      <c r="O762" s="117" t="s">
        <v>1</v>
      </c>
      <c r="P762" s="63"/>
    </row>
    <row r="763" spans="1:16" s="46" customFormat="1" x14ac:dyDescent="0.25">
      <c r="A763" s="149" t="s">
        <v>440</v>
      </c>
      <c r="B763" s="63"/>
      <c r="C763" s="149" t="s">
        <v>441</v>
      </c>
      <c r="D763" s="63"/>
      <c r="E763" s="63"/>
      <c r="F763" s="63"/>
      <c r="G763" s="63"/>
      <c r="H763" s="63"/>
      <c r="I763" s="150">
        <v>2500</v>
      </c>
      <c r="J763" s="63"/>
      <c r="K763" s="150">
        <v>2500</v>
      </c>
      <c r="L763" s="63"/>
      <c r="M763" s="150">
        <v>2016.02</v>
      </c>
      <c r="N763" s="63"/>
      <c r="O763" s="151">
        <v>80.64</v>
      </c>
      <c r="P763" s="63"/>
    </row>
    <row r="764" spans="1:16" s="46" customFormat="1" x14ac:dyDescent="0.25">
      <c r="A764" s="98" t="s">
        <v>611</v>
      </c>
      <c r="B764" s="63"/>
      <c r="C764" s="98" t="s">
        <v>612</v>
      </c>
      <c r="D764" s="63"/>
      <c r="E764" s="63"/>
      <c r="F764" s="63"/>
      <c r="G764" s="63"/>
      <c r="H764" s="63"/>
      <c r="I764" s="116" t="s">
        <v>1</v>
      </c>
      <c r="J764" s="63"/>
      <c r="K764" s="116" t="s">
        <v>1</v>
      </c>
      <c r="L764" s="63"/>
      <c r="M764" s="116">
        <v>14.4</v>
      </c>
      <c r="N764" s="63"/>
      <c r="O764" s="117" t="s">
        <v>1</v>
      </c>
      <c r="P764" s="63"/>
    </row>
    <row r="765" spans="1:16" s="46" customFormat="1" x14ac:dyDescent="0.25">
      <c r="A765" s="98" t="s">
        <v>442</v>
      </c>
      <c r="B765" s="63"/>
      <c r="C765" s="98" t="s">
        <v>443</v>
      </c>
      <c r="D765" s="63"/>
      <c r="E765" s="63"/>
      <c r="F765" s="63"/>
      <c r="G765" s="63"/>
      <c r="H765" s="63"/>
      <c r="I765" s="116" t="s">
        <v>1</v>
      </c>
      <c r="J765" s="63"/>
      <c r="K765" s="116" t="s">
        <v>1</v>
      </c>
      <c r="L765" s="63"/>
      <c r="M765" s="116">
        <v>27.68</v>
      </c>
      <c r="N765" s="63"/>
      <c r="O765" s="117" t="s">
        <v>1</v>
      </c>
      <c r="P765" s="63"/>
    </row>
    <row r="766" spans="1:16" s="46" customFormat="1" x14ac:dyDescent="0.25">
      <c r="A766" s="98" t="s">
        <v>444</v>
      </c>
      <c r="B766" s="63"/>
      <c r="C766" s="98" t="s">
        <v>445</v>
      </c>
      <c r="D766" s="63"/>
      <c r="E766" s="63"/>
      <c r="F766" s="63"/>
      <c r="G766" s="63"/>
      <c r="H766" s="63"/>
      <c r="I766" s="116" t="s">
        <v>1</v>
      </c>
      <c r="J766" s="63"/>
      <c r="K766" s="116" t="s">
        <v>1</v>
      </c>
      <c r="L766" s="63"/>
      <c r="M766" s="116">
        <v>1973.94</v>
      </c>
      <c r="N766" s="63"/>
      <c r="O766" s="117" t="s">
        <v>1</v>
      </c>
      <c r="P766" s="63"/>
    </row>
    <row r="767" spans="1:16" s="46" customFormat="1" x14ac:dyDescent="0.25">
      <c r="A767" s="149" t="s">
        <v>448</v>
      </c>
      <c r="B767" s="63"/>
      <c r="C767" s="149" t="s">
        <v>449</v>
      </c>
      <c r="D767" s="63"/>
      <c r="E767" s="63"/>
      <c r="F767" s="63"/>
      <c r="G767" s="63"/>
      <c r="H767" s="63"/>
      <c r="I767" s="150">
        <v>50000</v>
      </c>
      <c r="J767" s="63"/>
      <c r="K767" s="150">
        <v>50000</v>
      </c>
      <c r="L767" s="63"/>
      <c r="M767" s="150">
        <v>45437.38</v>
      </c>
      <c r="N767" s="63"/>
      <c r="O767" s="151">
        <v>90.87</v>
      </c>
      <c r="P767" s="63"/>
    </row>
    <row r="768" spans="1:16" s="46" customFormat="1" x14ac:dyDescent="0.25">
      <c r="A768" s="98" t="s">
        <v>450</v>
      </c>
      <c r="B768" s="63"/>
      <c r="C768" s="98" t="s">
        <v>451</v>
      </c>
      <c r="D768" s="63"/>
      <c r="E768" s="63"/>
      <c r="F768" s="63"/>
      <c r="G768" s="63"/>
      <c r="H768" s="63"/>
      <c r="I768" s="116" t="s">
        <v>1</v>
      </c>
      <c r="J768" s="63"/>
      <c r="K768" s="116" t="s">
        <v>1</v>
      </c>
      <c r="L768" s="63"/>
      <c r="M768" s="116">
        <v>19187.88</v>
      </c>
      <c r="N768" s="63"/>
      <c r="O768" s="117" t="s">
        <v>1</v>
      </c>
      <c r="P768" s="63"/>
    </row>
    <row r="769" spans="1:16" s="46" customFormat="1" x14ac:dyDescent="0.25">
      <c r="A769" s="98" t="s">
        <v>573</v>
      </c>
      <c r="B769" s="63"/>
      <c r="C769" s="98" t="s">
        <v>574</v>
      </c>
      <c r="D769" s="63"/>
      <c r="E769" s="63"/>
      <c r="F769" s="63"/>
      <c r="G769" s="63"/>
      <c r="H769" s="63"/>
      <c r="I769" s="116" t="s">
        <v>1</v>
      </c>
      <c r="J769" s="63"/>
      <c r="K769" s="116" t="s">
        <v>1</v>
      </c>
      <c r="L769" s="63"/>
      <c r="M769" s="116">
        <v>642.5</v>
      </c>
      <c r="N769" s="63"/>
      <c r="O769" s="117" t="s">
        <v>1</v>
      </c>
      <c r="P769" s="63"/>
    </row>
    <row r="770" spans="1:16" s="46" customFormat="1" x14ac:dyDescent="0.25">
      <c r="A770" s="98" t="s">
        <v>575</v>
      </c>
      <c r="B770" s="63"/>
      <c r="C770" s="98" t="s">
        <v>576</v>
      </c>
      <c r="D770" s="63"/>
      <c r="E770" s="63"/>
      <c r="F770" s="63"/>
      <c r="G770" s="63"/>
      <c r="H770" s="63"/>
      <c r="I770" s="116" t="s">
        <v>1</v>
      </c>
      <c r="J770" s="63"/>
      <c r="K770" s="116" t="s">
        <v>1</v>
      </c>
      <c r="L770" s="63"/>
      <c r="M770" s="116">
        <v>22710</v>
      </c>
      <c r="N770" s="63"/>
      <c r="O770" s="117" t="s">
        <v>1</v>
      </c>
      <c r="P770" s="63"/>
    </row>
    <row r="771" spans="1:16" s="46" customFormat="1" x14ac:dyDescent="0.25">
      <c r="A771" s="98" t="s">
        <v>452</v>
      </c>
      <c r="B771" s="63"/>
      <c r="C771" s="98" t="s">
        <v>453</v>
      </c>
      <c r="D771" s="63"/>
      <c r="E771" s="63"/>
      <c r="F771" s="63"/>
      <c r="G771" s="63"/>
      <c r="H771" s="63"/>
      <c r="I771" s="116" t="s">
        <v>1</v>
      </c>
      <c r="J771" s="63"/>
      <c r="K771" s="116" t="s">
        <v>1</v>
      </c>
      <c r="L771" s="63"/>
      <c r="M771" s="116">
        <v>2897</v>
      </c>
      <c r="N771" s="63"/>
      <c r="O771" s="117" t="s">
        <v>1</v>
      </c>
      <c r="P771" s="63"/>
    </row>
    <row r="772" spans="1:16" s="46" customFormat="1" x14ac:dyDescent="0.25">
      <c r="A772" s="154" t="s">
        <v>215</v>
      </c>
      <c r="B772" s="63"/>
      <c r="C772" s="63"/>
      <c r="D772" s="63"/>
      <c r="E772" s="63"/>
      <c r="F772" s="63"/>
      <c r="G772" s="63"/>
      <c r="H772" s="63"/>
      <c r="I772" s="153">
        <v>596622</v>
      </c>
      <c r="J772" s="63"/>
      <c r="K772" s="153">
        <v>596622</v>
      </c>
      <c r="L772" s="63"/>
      <c r="M772" s="153">
        <v>566108.04</v>
      </c>
      <c r="N772" s="63"/>
      <c r="O772" s="152">
        <v>94.89</v>
      </c>
      <c r="P772" s="63"/>
    </row>
    <row r="773" spans="1:16" s="46" customFormat="1" x14ac:dyDescent="0.25">
      <c r="A773" s="154" t="s">
        <v>216</v>
      </c>
      <c r="B773" s="63"/>
      <c r="C773" s="63"/>
      <c r="D773" s="63"/>
      <c r="E773" s="63"/>
      <c r="F773" s="63"/>
      <c r="G773" s="63"/>
      <c r="H773" s="63"/>
      <c r="I773" s="153">
        <v>584622</v>
      </c>
      <c r="J773" s="63"/>
      <c r="K773" s="153">
        <v>584622</v>
      </c>
      <c r="L773" s="63"/>
      <c r="M773" s="153">
        <v>554188.67000000004</v>
      </c>
      <c r="N773" s="63"/>
      <c r="O773" s="152">
        <v>94.79</v>
      </c>
      <c r="P773" s="63"/>
    </row>
    <row r="774" spans="1:16" s="46" customFormat="1" x14ac:dyDescent="0.25">
      <c r="A774" s="149" t="s">
        <v>458</v>
      </c>
      <c r="B774" s="63"/>
      <c r="C774" s="149" t="s">
        <v>459</v>
      </c>
      <c r="D774" s="63"/>
      <c r="E774" s="63"/>
      <c r="F774" s="63"/>
      <c r="G774" s="63"/>
      <c r="H774" s="63"/>
      <c r="I774" s="150">
        <v>468961</v>
      </c>
      <c r="J774" s="63"/>
      <c r="K774" s="150">
        <v>468961</v>
      </c>
      <c r="L774" s="63"/>
      <c r="M774" s="150">
        <v>445881.84</v>
      </c>
      <c r="N774" s="63"/>
      <c r="O774" s="151">
        <v>95.08</v>
      </c>
      <c r="P774" s="63"/>
    </row>
    <row r="775" spans="1:16" s="46" customFormat="1" x14ac:dyDescent="0.25">
      <c r="A775" s="98" t="s">
        <v>460</v>
      </c>
      <c r="B775" s="63"/>
      <c r="C775" s="98" t="s">
        <v>461</v>
      </c>
      <c r="D775" s="63"/>
      <c r="E775" s="63"/>
      <c r="F775" s="63"/>
      <c r="G775" s="63"/>
      <c r="H775" s="63"/>
      <c r="I775" s="116" t="s">
        <v>1</v>
      </c>
      <c r="J775" s="63"/>
      <c r="K775" s="116" t="s">
        <v>1</v>
      </c>
      <c r="L775" s="63"/>
      <c r="M775" s="116">
        <v>445881.84</v>
      </c>
      <c r="N775" s="63"/>
      <c r="O775" s="117" t="s">
        <v>1</v>
      </c>
      <c r="P775" s="63"/>
    </row>
    <row r="776" spans="1:16" s="46" customFormat="1" x14ac:dyDescent="0.25">
      <c r="A776" s="149" t="s">
        <v>465</v>
      </c>
      <c r="B776" s="63"/>
      <c r="C776" s="149" t="s">
        <v>466</v>
      </c>
      <c r="D776" s="63"/>
      <c r="E776" s="63"/>
      <c r="F776" s="63"/>
      <c r="G776" s="63"/>
      <c r="H776" s="63"/>
      <c r="I776" s="150">
        <v>77494</v>
      </c>
      <c r="J776" s="63"/>
      <c r="K776" s="150">
        <v>77494</v>
      </c>
      <c r="L776" s="63"/>
      <c r="M776" s="150">
        <v>71938.259999999995</v>
      </c>
      <c r="N776" s="63"/>
      <c r="O776" s="151">
        <v>92.83</v>
      </c>
      <c r="P776" s="63"/>
    </row>
    <row r="777" spans="1:16" s="46" customFormat="1" x14ac:dyDescent="0.25">
      <c r="A777" s="98" t="s">
        <v>467</v>
      </c>
      <c r="B777" s="63"/>
      <c r="C777" s="98" t="s">
        <v>468</v>
      </c>
      <c r="D777" s="63"/>
      <c r="E777" s="63"/>
      <c r="F777" s="63"/>
      <c r="G777" s="63"/>
      <c r="H777" s="63"/>
      <c r="I777" s="116" t="s">
        <v>1</v>
      </c>
      <c r="J777" s="63"/>
      <c r="K777" s="116" t="s">
        <v>1</v>
      </c>
      <c r="L777" s="63"/>
      <c r="M777" s="116">
        <v>71938.259999999995</v>
      </c>
      <c r="N777" s="63"/>
      <c r="O777" s="117" t="s">
        <v>1</v>
      </c>
      <c r="P777" s="63"/>
    </row>
    <row r="778" spans="1:16" s="46" customFormat="1" x14ac:dyDescent="0.25">
      <c r="A778" s="149" t="s">
        <v>389</v>
      </c>
      <c r="B778" s="63"/>
      <c r="C778" s="149" t="s">
        <v>390</v>
      </c>
      <c r="D778" s="63"/>
      <c r="E778" s="63"/>
      <c r="F778" s="63"/>
      <c r="G778" s="63"/>
      <c r="H778" s="63"/>
      <c r="I778" s="150">
        <v>38167</v>
      </c>
      <c r="J778" s="63"/>
      <c r="K778" s="150">
        <v>38167</v>
      </c>
      <c r="L778" s="63"/>
      <c r="M778" s="150">
        <v>36368.57</v>
      </c>
      <c r="N778" s="63"/>
      <c r="O778" s="151">
        <v>95.29</v>
      </c>
      <c r="P778" s="63"/>
    </row>
    <row r="779" spans="1:16" s="46" customFormat="1" x14ac:dyDescent="0.25">
      <c r="A779" s="98" t="s">
        <v>393</v>
      </c>
      <c r="B779" s="63"/>
      <c r="C779" s="98" t="s">
        <v>394</v>
      </c>
      <c r="D779" s="63"/>
      <c r="E779" s="63"/>
      <c r="F779" s="63"/>
      <c r="G779" s="63"/>
      <c r="H779" s="63"/>
      <c r="I779" s="116" t="s">
        <v>1</v>
      </c>
      <c r="J779" s="63"/>
      <c r="K779" s="116" t="s">
        <v>1</v>
      </c>
      <c r="L779" s="63"/>
      <c r="M779" s="116">
        <v>36368.57</v>
      </c>
      <c r="N779" s="63"/>
      <c r="O779" s="117" t="s">
        <v>1</v>
      </c>
      <c r="P779" s="63"/>
    </row>
    <row r="780" spans="1:16" s="46" customFormat="1" x14ac:dyDescent="0.25">
      <c r="A780" s="154" t="s">
        <v>228</v>
      </c>
      <c r="B780" s="63"/>
      <c r="C780" s="63"/>
      <c r="D780" s="63"/>
      <c r="E780" s="63"/>
      <c r="F780" s="63"/>
      <c r="G780" s="63"/>
      <c r="H780" s="63"/>
      <c r="I780" s="153">
        <v>12000</v>
      </c>
      <c r="J780" s="63"/>
      <c r="K780" s="153">
        <v>12000</v>
      </c>
      <c r="L780" s="63"/>
      <c r="M780" s="153">
        <v>11919.37</v>
      </c>
      <c r="N780" s="63"/>
      <c r="O780" s="152">
        <v>99.33</v>
      </c>
      <c r="P780" s="63"/>
    </row>
    <row r="781" spans="1:16" s="46" customFormat="1" x14ac:dyDescent="0.25">
      <c r="A781" s="149" t="s">
        <v>425</v>
      </c>
      <c r="B781" s="63"/>
      <c r="C781" s="149" t="s">
        <v>426</v>
      </c>
      <c r="D781" s="63"/>
      <c r="E781" s="63"/>
      <c r="F781" s="63"/>
      <c r="G781" s="63"/>
      <c r="H781" s="63"/>
      <c r="I781" s="150">
        <v>12000</v>
      </c>
      <c r="J781" s="63"/>
      <c r="K781" s="150">
        <v>12000</v>
      </c>
      <c r="L781" s="63"/>
      <c r="M781" s="150">
        <v>11919.37</v>
      </c>
      <c r="N781" s="63"/>
      <c r="O781" s="151">
        <v>99.33</v>
      </c>
      <c r="P781" s="63"/>
    </row>
    <row r="782" spans="1:16" s="46" customFormat="1" x14ac:dyDescent="0.25">
      <c r="A782" s="98" t="s">
        <v>439</v>
      </c>
      <c r="B782" s="63"/>
      <c r="C782" s="98" t="s">
        <v>426</v>
      </c>
      <c r="D782" s="63"/>
      <c r="E782" s="63"/>
      <c r="F782" s="63"/>
      <c r="G782" s="63"/>
      <c r="H782" s="63"/>
      <c r="I782" s="116" t="s">
        <v>1</v>
      </c>
      <c r="J782" s="63"/>
      <c r="K782" s="116" t="s">
        <v>1</v>
      </c>
      <c r="L782" s="63"/>
      <c r="M782" s="116">
        <v>11919.37</v>
      </c>
      <c r="N782" s="63"/>
      <c r="O782" s="117" t="s">
        <v>1</v>
      </c>
      <c r="P782" s="63"/>
    </row>
    <row r="783" spans="1:16" s="46" customFormat="1" x14ac:dyDescent="0.25">
      <c r="A783" s="154" t="s">
        <v>217</v>
      </c>
      <c r="B783" s="63"/>
      <c r="C783" s="63"/>
      <c r="D783" s="63"/>
      <c r="E783" s="63"/>
      <c r="F783" s="63"/>
      <c r="G783" s="63"/>
      <c r="H783" s="63"/>
      <c r="I783" s="153">
        <v>1422163</v>
      </c>
      <c r="J783" s="63"/>
      <c r="K783" s="153">
        <v>1422163</v>
      </c>
      <c r="L783" s="63"/>
      <c r="M783" s="153">
        <v>1376272.62</v>
      </c>
      <c r="N783" s="63"/>
      <c r="O783" s="152">
        <v>96.77</v>
      </c>
      <c r="P783" s="63"/>
    </row>
    <row r="784" spans="1:16" s="46" customFormat="1" x14ac:dyDescent="0.25">
      <c r="A784" s="154" t="s">
        <v>232</v>
      </c>
      <c r="B784" s="63"/>
      <c r="C784" s="63"/>
      <c r="D784" s="63"/>
      <c r="E784" s="63"/>
      <c r="F784" s="63"/>
      <c r="G784" s="63"/>
      <c r="H784" s="63"/>
      <c r="I784" s="153">
        <v>1422163</v>
      </c>
      <c r="J784" s="63"/>
      <c r="K784" s="153">
        <v>1422163</v>
      </c>
      <c r="L784" s="63"/>
      <c r="M784" s="153">
        <v>1376272.62</v>
      </c>
      <c r="N784" s="63"/>
      <c r="O784" s="152">
        <v>96.77</v>
      </c>
      <c r="P784" s="63"/>
    </row>
    <row r="785" spans="1:16" s="46" customFormat="1" x14ac:dyDescent="0.25">
      <c r="A785" s="149" t="s">
        <v>458</v>
      </c>
      <c r="B785" s="63"/>
      <c r="C785" s="149" t="s">
        <v>459</v>
      </c>
      <c r="D785" s="63"/>
      <c r="E785" s="63"/>
      <c r="F785" s="63"/>
      <c r="G785" s="63"/>
      <c r="H785" s="63"/>
      <c r="I785" s="150">
        <v>1161016</v>
      </c>
      <c r="J785" s="63"/>
      <c r="K785" s="150">
        <v>1161016</v>
      </c>
      <c r="L785" s="63"/>
      <c r="M785" s="150">
        <v>1121753.82</v>
      </c>
      <c r="N785" s="63"/>
      <c r="O785" s="151">
        <v>96.62</v>
      </c>
      <c r="P785" s="63"/>
    </row>
    <row r="786" spans="1:16" s="46" customFormat="1" x14ac:dyDescent="0.25">
      <c r="A786" s="98" t="s">
        <v>460</v>
      </c>
      <c r="B786" s="63"/>
      <c r="C786" s="98" t="s">
        <v>461</v>
      </c>
      <c r="D786" s="63"/>
      <c r="E786" s="63"/>
      <c r="F786" s="63"/>
      <c r="G786" s="63"/>
      <c r="H786" s="63"/>
      <c r="I786" s="116" t="s">
        <v>1</v>
      </c>
      <c r="J786" s="63"/>
      <c r="K786" s="116" t="s">
        <v>1</v>
      </c>
      <c r="L786" s="63"/>
      <c r="M786" s="116">
        <v>1121753.82</v>
      </c>
      <c r="N786" s="63"/>
      <c r="O786" s="117" t="s">
        <v>1</v>
      </c>
      <c r="P786" s="63"/>
    </row>
    <row r="787" spans="1:16" s="46" customFormat="1" x14ac:dyDescent="0.25">
      <c r="A787" s="149" t="s">
        <v>462</v>
      </c>
      <c r="B787" s="63"/>
      <c r="C787" s="149" t="s">
        <v>463</v>
      </c>
      <c r="D787" s="63"/>
      <c r="E787" s="63"/>
      <c r="F787" s="63"/>
      <c r="G787" s="63"/>
      <c r="H787" s="63"/>
      <c r="I787" s="150">
        <v>69340</v>
      </c>
      <c r="J787" s="63"/>
      <c r="K787" s="150">
        <v>69340</v>
      </c>
      <c r="L787" s="63"/>
      <c r="M787" s="150">
        <v>69839.39</v>
      </c>
      <c r="N787" s="63"/>
      <c r="O787" s="151">
        <v>100.72</v>
      </c>
      <c r="P787" s="63"/>
    </row>
    <row r="788" spans="1:16" s="46" customFormat="1" x14ac:dyDescent="0.25">
      <c r="A788" s="98" t="s">
        <v>464</v>
      </c>
      <c r="B788" s="63"/>
      <c r="C788" s="98" t="s">
        <v>463</v>
      </c>
      <c r="D788" s="63"/>
      <c r="E788" s="63"/>
      <c r="F788" s="63"/>
      <c r="G788" s="63"/>
      <c r="H788" s="63"/>
      <c r="I788" s="116" t="s">
        <v>1</v>
      </c>
      <c r="J788" s="63"/>
      <c r="K788" s="116" t="s">
        <v>1</v>
      </c>
      <c r="L788" s="63"/>
      <c r="M788" s="116">
        <v>69839.39</v>
      </c>
      <c r="N788" s="63"/>
      <c r="O788" s="117" t="s">
        <v>1</v>
      </c>
      <c r="P788" s="63"/>
    </row>
    <row r="789" spans="1:16" s="46" customFormat="1" x14ac:dyDescent="0.25">
      <c r="A789" s="149" t="s">
        <v>465</v>
      </c>
      <c r="B789" s="63"/>
      <c r="C789" s="149" t="s">
        <v>466</v>
      </c>
      <c r="D789" s="63"/>
      <c r="E789" s="63"/>
      <c r="F789" s="63"/>
      <c r="G789" s="63"/>
      <c r="H789" s="63"/>
      <c r="I789" s="150">
        <v>191807</v>
      </c>
      <c r="J789" s="63"/>
      <c r="K789" s="150">
        <v>191807</v>
      </c>
      <c r="L789" s="63"/>
      <c r="M789" s="150">
        <v>184679.41</v>
      </c>
      <c r="N789" s="63"/>
      <c r="O789" s="151">
        <v>96.28</v>
      </c>
      <c r="P789" s="63"/>
    </row>
    <row r="790" spans="1:16" s="46" customFormat="1" x14ac:dyDescent="0.25">
      <c r="A790" s="98" t="s">
        <v>467</v>
      </c>
      <c r="B790" s="63"/>
      <c r="C790" s="98" t="s">
        <v>468</v>
      </c>
      <c r="D790" s="63"/>
      <c r="E790" s="63"/>
      <c r="F790" s="63"/>
      <c r="G790" s="63"/>
      <c r="H790" s="63"/>
      <c r="I790" s="116" t="s">
        <v>1</v>
      </c>
      <c r="J790" s="63"/>
      <c r="K790" s="116" t="s">
        <v>1</v>
      </c>
      <c r="L790" s="63"/>
      <c r="M790" s="116">
        <v>184679.41</v>
      </c>
      <c r="N790" s="63"/>
      <c r="O790" s="117" t="s">
        <v>1</v>
      </c>
      <c r="P790" s="63"/>
    </row>
    <row r="791" spans="1:16" s="46" customFormat="1" x14ac:dyDescent="0.25">
      <c r="A791" s="155" t="s">
        <v>469</v>
      </c>
      <c r="B791" s="63"/>
      <c r="C791" s="155" t="s">
        <v>641</v>
      </c>
      <c r="D791" s="63"/>
      <c r="E791" s="63"/>
      <c r="F791" s="63"/>
      <c r="G791" s="63"/>
      <c r="H791" s="63"/>
      <c r="I791" s="129">
        <v>37750</v>
      </c>
      <c r="J791" s="63"/>
      <c r="K791" s="129">
        <v>37750</v>
      </c>
      <c r="L791" s="63"/>
      <c r="M791" s="129">
        <v>31993.78</v>
      </c>
      <c r="N791" s="63"/>
      <c r="O791" s="123">
        <v>84.75</v>
      </c>
      <c r="P791" s="63"/>
    </row>
    <row r="792" spans="1:16" s="46" customFormat="1" x14ac:dyDescent="0.25">
      <c r="A792" s="154" t="s">
        <v>211</v>
      </c>
      <c r="B792" s="63"/>
      <c r="C792" s="63"/>
      <c r="D792" s="63"/>
      <c r="E792" s="63"/>
      <c r="F792" s="63"/>
      <c r="G792" s="63"/>
      <c r="H792" s="63"/>
      <c r="I792" s="153">
        <v>37750</v>
      </c>
      <c r="J792" s="63"/>
      <c r="K792" s="153">
        <v>37750</v>
      </c>
      <c r="L792" s="63"/>
      <c r="M792" s="153">
        <v>31993.78</v>
      </c>
      <c r="N792" s="63"/>
      <c r="O792" s="152">
        <v>84.75</v>
      </c>
      <c r="P792" s="63"/>
    </row>
    <row r="793" spans="1:16" s="46" customFormat="1" x14ac:dyDescent="0.25">
      <c r="A793" s="154" t="s">
        <v>212</v>
      </c>
      <c r="B793" s="63"/>
      <c r="C793" s="63"/>
      <c r="D793" s="63"/>
      <c r="E793" s="63"/>
      <c r="F793" s="63"/>
      <c r="G793" s="63"/>
      <c r="H793" s="63"/>
      <c r="I793" s="153">
        <v>37750</v>
      </c>
      <c r="J793" s="63"/>
      <c r="K793" s="153">
        <v>37750</v>
      </c>
      <c r="L793" s="63"/>
      <c r="M793" s="153">
        <v>31993.78</v>
      </c>
      <c r="N793" s="63"/>
      <c r="O793" s="152">
        <v>84.75</v>
      </c>
      <c r="P793" s="63"/>
    </row>
    <row r="794" spans="1:16" s="46" customFormat="1" x14ac:dyDescent="0.25">
      <c r="A794" s="149" t="s">
        <v>411</v>
      </c>
      <c r="B794" s="63"/>
      <c r="C794" s="149" t="s">
        <v>412</v>
      </c>
      <c r="D794" s="63"/>
      <c r="E794" s="63"/>
      <c r="F794" s="63"/>
      <c r="G794" s="63"/>
      <c r="H794" s="63"/>
      <c r="I794" s="150">
        <v>15750</v>
      </c>
      <c r="J794" s="63"/>
      <c r="K794" s="150">
        <v>15750</v>
      </c>
      <c r="L794" s="63"/>
      <c r="M794" s="150">
        <v>15750</v>
      </c>
      <c r="N794" s="63"/>
      <c r="O794" s="151">
        <v>100</v>
      </c>
      <c r="P794" s="63"/>
    </row>
    <row r="795" spans="1:16" s="46" customFormat="1" x14ac:dyDescent="0.25">
      <c r="A795" s="98" t="s">
        <v>567</v>
      </c>
      <c r="B795" s="63"/>
      <c r="C795" s="98" t="s">
        <v>568</v>
      </c>
      <c r="D795" s="63"/>
      <c r="E795" s="63"/>
      <c r="F795" s="63"/>
      <c r="G795" s="63"/>
      <c r="H795" s="63"/>
      <c r="I795" s="116" t="s">
        <v>1</v>
      </c>
      <c r="J795" s="63"/>
      <c r="K795" s="116" t="s">
        <v>1</v>
      </c>
      <c r="L795" s="63"/>
      <c r="M795" s="116">
        <v>15750</v>
      </c>
      <c r="N795" s="63"/>
      <c r="O795" s="117" t="s">
        <v>1</v>
      </c>
      <c r="P795" s="63"/>
    </row>
    <row r="796" spans="1:16" s="46" customFormat="1" x14ac:dyDescent="0.25">
      <c r="A796" s="149" t="s">
        <v>526</v>
      </c>
      <c r="B796" s="63"/>
      <c r="C796" s="149" t="s">
        <v>527</v>
      </c>
      <c r="D796" s="63"/>
      <c r="E796" s="63"/>
      <c r="F796" s="63"/>
      <c r="G796" s="63"/>
      <c r="H796" s="63"/>
      <c r="I796" s="150">
        <v>22000</v>
      </c>
      <c r="J796" s="63"/>
      <c r="K796" s="150">
        <v>22000</v>
      </c>
      <c r="L796" s="63"/>
      <c r="M796" s="150">
        <v>16243.78</v>
      </c>
      <c r="N796" s="63"/>
      <c r="O796" s="151">
        <v>73.84</v>
      </c>
      <c r="P796" s="63"/>
    </row>
    <row r="797" spans="1:16" s="46" customFormat="1" x14ac:dyDescent="0.25">
      <c r="A797" s="98" t="s">
        <v>531</v>
      </c>
      <c r="B797" s="63"/>
      <c r="C797" s="98" t="s">
        <v>532</v>
      </c>
      <c r="D797" s="63"/>
      <c r="E797" s="63"/>
      <c r="F797" s="63"/>
      <c r="G797" s="63"/>
      <c r="H797" s="63"/>
      <c r="I797" s="116" t="s">
        <v>1</v>
      </c>
      <c r="J797" s="63"/>
      <c r="K797" s="116" t="s">
        <v>1</v>
      </c>
      <c r="L797" s="63"/>
      <c r="M797" s="116">
        <v>16243.78</v>
      </c>
      <c r="N797" s="63"/>
      <c r="O797" s="117" t="s">
        <v>1</v>
      </c>
      <c r="P797" s="63"/>
    </row>
    <row r="798" spans="1:16" s="46" customFormat="1" x14ac:dyDescent="0.25">
      <c r="A798" s="156" t="s">
        <v>642</v>
      </c>
      <c r="B798" s="63"/>
      <c r="C798" s="156" t="s">
        <v>643</v>
      </c>
      <c r="D798" s="63"/>
      <c r="E798" s="63"/>
      <c r="F798" s="63"/>
      <c r="G798" s="63"/>
      <c r="H798" s="63"/>
      <c r="I798" s="157">
        <v>10294181</v>
      </c>
      <c r="J798" s="63"/>
      <c r="K798" s="157">
        <v>10232278</v>
      </c>
      <c r="L798" s="63"/>
      <c r="M798" s="157">
        <v>10002333.59</v>
      </c>
      <c r="N798" s="63"/>
      <c r="O798" s="158">
        <v>97.75</v>
      </c>
      <c r="P798" s="63"/>
    </row>
    <row r="799" spans="1:16" s="46" customFormat="1" x14ac:dyDescent="0.25">
      <c r="A799" s="155" t="s">
        <v>387</v>
      </c>
      <c r="B799" s="63"/>
      <c r="C799" s="155" t="s">
        <v>644</v>
      </c>
      <c r="D799" s="63"/>
      <c r="E799" s="63"/>
      <c r="F799" s="63"/>
      <c r="G799" s="63"/>
      <c r="H799" s="63"/>
      <c r="I799" s="129">
        <v>834606</v>
      </c>
      <c r="J799" s="63"/>
      <c r="K799" s="129">
        <v>804237</v>
      </c>
      <c r="L799" s="63"/>
      <c r="M799" s="129">
        <v>704835.76</v>
      </c>
      <c r="N799" s="63"/>
      <c r="O799" s="123">
        <v>87.64</v>
      </c>
      <c r="P799" s="63"/>
    </row>
    <row r="800" spans="1:16" s="46" customFormat="1" x14ac:dyDescent="0.25">
      <c r="A800" s="154" t="s">
        <v>211</v>
      </c>
      <c r="B800" s="63"/>
      <c r="C800" s="63"/>
      <c r="D800" s="63"/>
      <c r="E800" s="63"/>
      <c r="F800" s="63"/>
      <c r="G800" s="63"/>
      <c r="H800" s="63"/>
      <c r="I800" s="153">
        <v>834606</v>
      </c>
      <c r="J800" s="63"/>
      <c r="K800" s="153">
        <v>804237</v>
      </c>
      <c r="L800" s="63"/>
      <c r="M800" s="153">
        <v>704835.76</v>
      </c>
      <c r="N800" s="63"/>
      <c r="O800" s="152">
        <v>87.64</v>
      </c>
      <c r="P800" s="63"/>
    </row>
    <row r="801" spans="1:16" s="46" customFormat="1" x14ac:dyDescent="0.25">
      <c r="A801" s="154" t="s">
        <v>212</v>
      </c>
      <c r="B801" s="63"/>
      <c r="C801" s="63"/>
      <c r="D801" s="63"/>
      <c r="E801" s="63"/>
      <c r="F801" s="63"/>
      <c r="G801" s="63"/>
      <c r="H801" s="63"/>
      <c r="I801" s="153">
        <v>834606</v>
      </c>
      <c r="J801" s="63"/>
      <c r="K801" s="153">
        <v>804237</v>
      </c>
      <c r="L801" s="63"/>
      <c r="M801" s="153">
        <v>704835.76</v>
      </c>
      <c r="N801" s="63"/>
      <c r="O801" s="152">
        <v>87.64</v>
      </c>
      <c r="P801" s="63"/>
    </row>
    <row r="802" spans="1:16" s="46" customFormat="1" x14ac:dyDescent="0.25">
      <c r="A802" s="149" t="s">
        <v>399</v>
      </c>
      <c r="B802" s="63"/>
      <c r="C802" s="149" t="s">
        <v>400</v>
      </c>
      <c r="D802" s="63"/>
      <c r="E802" s="63"/>
      <c r="F802" s="63"/>
      <c r="G802" s="63"/>
      <c r="H802" s="63"/>
      <c r="I802" s="150">
        <v>612000</v>
      </c>
      <c r="J802" s="63"/>
      <c r="K802" s="150">
        <v>581520</v>
      </c>
      <c r="L802" s="63"/>
      <c r="M802" s="150">
        <v>509171.88</v>
      </c>
      <c r="N802" s="63"/>
      <c r="O802" s="151">
        <v>87.56</v>
      </c>
      <c r="P802" s="63"/>
    </row>
    <row r="803" spans="1:16" s="46" customFormat="1" x14ac:dyDescent="0.25">
      <c r="A803" s="98" t="s">
        <v>403</v>
      </c>
      <c r="B803" s="63"/>
      <c r="C803" s="98" t="s">
        <v>404</v>
      </c>
      <c r="D803" s="63"/>
      <c r="E803" s="63"/>
      <c r="F803" s="63"/>
      <c r="G803" s="63"/>
      <c r="H803" s="63"/>
      <c r="I803" s="116" t="s">
        <v>1</v>
      </c>
      <c r="J803" s="63"/>
      <c r="K803" s="116" t="s">
        <v>1</v>
      </c>
      <c r="L803" s="63"/>
      <c r="M803" s="116">
        <v>509171.88</v>
      </c>
      <c r="N803" s="63"/>
      <c r="O803" s="117" t="s">
        <v>1</v>
      </c>
      <c r="P803" s="63"/>
    </row>
    <row r="804" spans="1:16" s="46" customFormat="1" x14ac:dyDescent="0.25">
      <c r="A804" s="149" t="s">
        <v>411</v>
      </c>
      <c r="B804" s="63"/>
      <c r="C804" s="149" t="s">
        <v>412</v>
      </c>
      <c r="D804" s="63"/>
      <c r="E804" s="63"/>
      <c r="F804" s="63"/>
      <c r="G804" s="63"/>
      <c r="H804" s="63"/>
      <c r="I804" s="150">
        <v>196792</v>
      </c>
      <c r="J804" s="63"/>
      <c r="K804" s="150">
        <v>196903</v>
      </c>
      <c r="L804" s="63"/>
      <c r="M804" s="150">
        <v>170455.75</v>
      </c>
      <c r="N804" s="63"/>
      <c r="O804" s="151">
        <v>86.57</v>
      </c>
      <c r="P804" s="63"/>
    </row>
    <row r="805" spans="1:16" s="46" customFormat="1" x14ac:dyDescent="0.25">
      <c r="A805" s="98" t="s">
        <v>413</v>
      </c>
      <c r="B805" s="63"/>
      <c r="C805" s="98" t="s">
        <v>414</v>
      </c>
      <c r="D805" s="63"/>
      <c r="E805" s="63"/>
      <c r="F805" s="63"/>
      <c r="G805" s="63"/>
      <c r="H805" s="63"/>
      <c r="I805" s="116" t="s">
        <v>1</v>
      </c>
      <c r="J805" s="63"/>
      <c r="K805" s="116" t="s">
        <v>1</v>
      </c>
      <c r="L805" s="63"/>
      <c r="M805" s="116">
        <v>28530.26</v>
      </c>
      <c r="N805" s="63"/>
      <c r="O805" s="117" t="s">
        <v>1</v>
      </c>
      <c r="P805" s="63"/>
    </row>
    <row r="806" spans="1:16" s="46" customFormat="1" x14ac:dyDescent="0.25">
      <c r="A806" s="98" t="s">
        <v>567</v>
      </c>
      <c r="B806" s="63"/>
      <c r="C806" s="98" t="s">
        <v>568</v>
      </c>
      <c r="D806" s="63"/>
      <c r="E806" s="63"/>
      <c r="F806" s="63"/>
      <c r="G806" s="63"/>
      <c r="H806" s="63"/>
      <c r="I806" s="116" t="s">
        <v>1</v>
      </c>
      <c r="J806" s="63"/>
      <c r="K806" s="116" t="s">
        <v>1</v>
      </c>
      <c r="L806" s="63"/>
      <c r="M806" s="116">
        <v>112153.93</v>
      </c>
      <c r="N806" s="63"/>
      <c r="O806" s="117" t="s">
        <v>1</v>
      </c>
      <c r="P806" s="63"/>
    </row>
    <row r="807" spans="1:16" s="46" customFormat="1" x14ac:dyDescent="0.25">
      <c r="A807" s="98" t="s">
        <v>417</v>
      </c>
      <c r="B807" s="63"/>
      <c r="C807" s="98" t="s">
        <v>418</v>
      </c>
      <c r="D807" s="63"/>
      <c r="E807" s="63"/>
      <c r="F807" s="63"/>
      <c r="G807" s="63"/>
      <c r="H807" s="63"/>
      <c r="I807" s="116" t="s">
        <v>1</v>
      </c>
      <c r="J807" s="63"/>
      <c r="K807" s="116" t="s">
        <v>1</v>
      </c>
      <c r="L807" s="63"/>
      <c r="M807" s="116">
        <v>29771.56</v>
      </c>
      <c r="N807" s="63"/>
      <c r="O807" s="117" t="s">
        <v>1</v>
      </c>
      <c r="P807" s="63"/>
    </row>
    <row r="808" spans="1:16" s="46" customFormat="1" x14ac:dyDescent="0.25">
      <c r="A808" s="149" t="s">
        <v>425</v>
      </c>
      <c r="B808" s="63"/>
      <c r="C808" s="149" t="s">
        <v>426</v>
      </c>
      <c r="D808" s="63"/>
      <c r="E808" s="63"/>
      <c r="F808" s="63"/>
      <c r="G808" s="63"/>
      <c r="H808" s="63"/>
      <c r="I808" s="150">
        <v>25814</v>
      </c>
      <c r="J808" s="63"/>
      <c r="K808" s="150">
        <v>25814</v>
      </c>
      <c r="L808" s="63"/>
      <c r="M808" s="150">
        <v>25208.13</v>
      </c>
      <c r="N808" s="63"/>
      <c r="O808" s="151">
        <v>97.65</v>
      </c>
      <c r="P808" s="63"/>
    </row>
    <row r="809" spans="1:16" s="46" customFormat="1" x14ac:dyDescent="0.25">
      <c r="A809" s="98" t="s">
        <v>439</v>
      </c>
      <c r="B809" s="63"/>
      <c r="C809" s="98" t="s">
        <v>426</v>
      </c>
      <c r="D809" s="63"/>
      <c r="E809" s="63"/>
      <c r="F809" s="63"/>
      <c r="G809" s="63"/>
      <c r="H809" s="63"/>
      <c r="I809" s="116" t="s">
        <v>1</v>
      </c>
      <c r="J809" s="63"/>
      <c r="K809" s="116" t="s">
        <v>1</v>
      </c>
      <c r="L809" s="63"/>
      <c r="M809" s="116">
        <v>25208.13</v>
      </c>
      <c r="N809" s="63"/>
      <c r="O809" s="117" t="s">
        <v>1</v>
      </c>
      <c r="P809" s="63"/>
    </row>
    <row r="810" spans="1:16" s="46" customFormat="1" x14ac:dyDescent="0.25">
      <c r="A810" s="155" t="s">
        <v>583</v>
      </c>
      <c r="B810" s="63"/>
      <c r="C810" s="155" t="s">
        <v>645</v>
      </c>
      <c r="D810" s="63"/>
      <c r="E810" s="63"/>
      <c r="F810" s="63"/>
      <c r="G810" s="63"/>
      <c r="H810" s="63"/>
      <c r="I810" s="129">
        <v>7791400</v>
      </c>
      <c r="J810" s="63"/>
      <c r="K810" s="129">
        <v>7791400</v>
      </c>
      <c r="L810" s="63"/>
      <c r="M810" s="129">
        <v>7791400</v>
      </c>
      <c r="N810" s="63"/>
      <c r="O810" s="123">
        <v>100</v>
      </c>
      <c r="P810" s="63"/>
    </row>
    <row r="811" spans="1:16" s="46" customFormat="1" x14ac:dyDescent="0.25">
      <c r="A811" s="154" t="s">
        <v>233</v>
      </c>
      <c r="B811" s="63"/>
      <c r="C811" s="63"/>
      <c r="D811" s="63"/>
      <c r="E811" s="63"/>
      <c r="F811" s="63"/>
      <c r="G811" s="63"/>
      <c r="H811" s="63"/>
      <c r="I811" s="153">
        <v>7791400</v>
      </c>
      <c r="J811" s="63"/>
      <c r="K811" s="153">
        <v>7791400</v>
      </c>
      <c r="L811" s="63"/>
      <c r="M811" s="153">
        <v>7791400</v>
      </c>
      <c r="N811" s="63"/>
      <c r="O811" s="152">
        <v>100</v>
      </c>
      <c r="P811" s="63"/>
    </row>
    <row r="812" spans="1:16" s="46" customFormat="1" x14ac:dyDescent="0.25">
      <c r="A812" s="154" t="s">
        <v>234</v>
      </c>
      <c r="B812" s="63"/>
      <c r="C812" s="63"/>
      <c r="D812" s="63"/>
      <c r="E812" s="63"/>
      <c r="F812" s="63"/>
      <c r="G812" s="63"/>
      <c r="H812" s="63"/>
      <c r="I812" s="153">
        <v>7791400</v>
      </c>
      <c r="J812" s="63"/>
      <c r="K812" s="153">
        <v>7791400</v>
      </c>
      <c r="L812" s="63"/>
      <c r="M812" s="153">
        <v>7791400</v>
      </c>
      <c r="N812" s="63"/>
      <c r="O812" s="152">
        <v>100</v>
      </c>
      <c r="P812" s="63"/>
    </row>
    <row r="813" spans="1:16" s="46" customFormat="1" x14ac:dyDescent="0.25">
      <c r="A813" s="149" t="s">
        <v>646</v>
      </c>
      <c r="B813" s="63"/>
      <c r="C813" s="149" t="s">
        <v>647</v>
      </c>
      <c r="D813" s="63"/>
      <c r="E813" s="63"/>
      <c r="F813" s="63"/>
      <c r="G813" s="63"/>
      <c r="H813" s="63"/>
      <c r="I813" s="150">
        <v>7791400</v>
      </c>
      <c r="J813" s="63"/>
      <c r="K813" s="150">
        <v>7791400</v>
      </c>
      <c r="L813" s="63"/>
      <c r="M813" s="150">
        <v>7791400</v>
      </c>
      <c r="N813" s="63"/>
      <c r="O813" s="151">
        <v>100</v>
      </c>
      <c r="P813" s="63"/>
    </row>
    <row r="814" spans="1:16" s="46" customFormat="1" x14ac:dyDescent="0.25">
      <c r="A814" s="98" t="s">
        <v>648</v>
      </c>
      <c r="B814" s="63"/>
      <c r="C814" s="98" t="s">
        <v>649</v>
      </c>
      <c r="D814" s="63"/>
      <c r="E814" s="63"/>
      <c r="F814" s="63"/>
      <c r="G814" s="63"/>
      <c r="H814" s="63"/>
      <c r="I814" s="116" t="s">
        <v>1</v>
      </c>
      <c r="J814" s="63"/>
      <c r="K814" s="116" t="s">
        <v>1</v>
      </c>
      <c r="L814" s="63"/>
      <c r="M814" s="116">
        <v>7791400</v>
      </c>
      <c r="N814" s="63"/>
      <c r="O814" s="117" t="s">
        <v>1</v>
      </c>
      <c r="P814" s="63"/>
    </row>
    <row r="815" spans="1:16" s="46" customFormat="1" x14ac:dyDescent="0.25">
      <c r="A815" s="155" t="s">
        <v>650</v>
      </c>
      <c r="B815" s="63"/>
      <c r="C815" s="155" t="s">
        <v>651</v>
      </c>
      <c r="D815" s="63"/>
      <c r="E815" s="63"/>
      <c r="F815" s="63"/>
      <c r="G815" s="63"/>
      <c r="H815" s="63"/>
      <c r="I815" s="129">
        <v>25000</v>
      </c>
      <c r="J815" s="63"/>
      <c r="K815" s="129">
        <v>25000</v>
      </c>
      <c r="L815" s="63"/>
      <c r="M815" s="129">
        <v>25000</v>
      </c>
      <c r="N815" s="63"/>
      <c r="O815" s="123">
        <v>100</v>
      </c>
      <c r="P815" s="63"/>
    </row>
    <row r="816" spans="1:16" s="46" customFormat="1" x14ac:dyDescent="0.25">
      <c r="A816" s="154" t="s">
        <v>211</v>
      </c>
      <c r="B816" s="63"/>
      <c r="C816" s="63"/>
      <c r="D816" s="63"/>
      <c r="E816" s="63"/>
      <c r="F816" s="63"/>
      <c r="G816" s="63"/>
      <c r="H816" s="63"/>
      <c r="I816" s="153">
        <v>20000</v>
      </c>
      <c r="J816" s="63"/>
      <c r="K816" s="153">
        <v>20000</v>
      </c>
      <c r="L816" s="63"/>
      <c r="M816" s="153">
        <v>20000</v>
      </c>
      <c r="N816" s="63"/>
      <c r="O816" s="152">
        <v>100</v>
      </c>
      <c r="P816" s="63"/>
    </row>
    <row r="817" spans="1:16" s="46" customFormat="1" x14ac:dyDescent="0.25">
      <c r="A817" s="154" t="s">
        <v>212</v>
      </c>
      <c r="B817" s="63"/>
      <c r="C817" s="63"/>
      <c r="D817" s="63"/>
      <c r="E817" s="63"/>
      <c r="F817" s="63"/>
      <c r="G817" s="63"/>
      <c r="H817" s="63"/>
      <c r="I817" s="153">
        <v>20000</v>
      </c>
      <c r="J817" s="63"/>
      <c r="K817" s="153">
        <v>20000</v>
      </c>
      <c r="L817" s="63"/>
      <c r="M817" s="153">
        <v>20000</v>
      </c>
      <c r="N817" s="63"/>
      <c r="O817" s="152">
        <v>100</v>
      </c>
      <c r="P817" s="63"/>
    </row>
    <row r="818" spans="1:16" s="46" customFormat="1" x14ac:dyDescent="0.25">
      <c r="A818" s="149" t="s">
        <v>411</v>
      </c>
      <c r="B818" s="63"/>
      <c r="C818" s="149" t="s">
        <v>412</v>
      </c>
      <c r="D818" s="63"/>
      <c r="E818" s="63"/>
      <c r="F818" s="63"/>
      <c r="G818" s="63"/>
      <c r="H818" s="63"/>
      <c r="I818" s="150">
        <v>20000</v>
      </c>
      <c r="J818" s="63"/>
      <c r="K818" s="150">
        <v>20000</v>
      </c>
      <c r="L818" s="63"/>
      <c r="M818" s="150">
        <v>20000</v>
      </c>
      <c r="N818" s="63"/>
      <c r="O818" s="151">
        <v>100</v>
      </c>
      <c r="P818" s="63"/>
    </row>
    <row r="819" spans="1:16" s="46" customFormat="1" x14ac:dyDescent="0.25">
      <c r="A819" s="98" t="s">
        <v>521</v>
      </c>
      <c r="B819" s="63"/>
      <c r="C819" s="98" t="s">
        <v>522</v>
      </c>
      <c r="D819" s="63"/>
      <c r="E819" s="63"/>
      <c r="F819" s="63"/>
      <c r="G819" s="63"/>
      <c r="H819" s="63"/>
      <c r="I819" s="116" t="s">
        <v>1</v>
      </c>
      <c r="J819" s="63"/>
      <c r="K819" s="116" t="s">
        <v>1</v>
      </c>
      <c r="L819" s="63"/>
      <c r="M819" s="116">
        <v>20000</v>
      </c>
      <c r="N819" s="63"/>
      <c r="O819" s="117" t="s">
        <v>1</v>
      </c>
      <c r="P819" s="63"/>
    </row>
    <row r="820" spans="1:16" s="46" customFormat="1" x14ac:dyDescent="0.25">
      <c r="A820" s="154" t="s">
        <v>217</v>
      </c>
      <c r="B820" s="63"/>
      <c r="C820" s="63"/>
      <c r="D820" s="63"/>
      <c r="E820" s="63"/>
      <c r="F820" s="63"/>
      <c r="G820" s="63"/>
      <c r="H820" s="63"/>
      <c r="I820" s="153">
        <v>5000</v>
      </c>
      <c r="J820" s="63"/>
      <c r="K820" s="153">
        <v>5000</v>
      </c>
      <c r="L820" s="63"/>
      <c r="M820" s="153">
        <v>5000</v>
      </c>
      <c r="N820" s="63"/>
      <c r="O820" s="152">
        <v>100</v>
      </c>
      <c r="P820" s="63"/>
    </row>
    <row r="821" spans="1:16" s="46" customFormat="1" x14ac:dyDescent="0.25">
      <c r="A821" s="154" t="s">
        <v>218</v>
      </c>
      <c r="B821" s="63"/>
      <c r="C821" s="63"/>
      <c r="D821" s="63"/>
      <c r="E821" s="63"/>
      <c r="F821" s="63"/>
      <c r="G821" s="63"/>
      <c r="H821" s="63"/>
      <c r="I821" s="153">
        <v>5000</v>
      </c>
      <c r="J821" s="63"/>
      <c r="K821" s="153">
        <v>5000</v>
      </c>
      <c r="L821" s="63"/>
      <c r="M821" s="153">
        <v>5000</v>
      </c>
      <c r="N821" s="63"/>
      <c r="O821" s="152">
        <v>100</v>
      </c>
      <c r="P821" s="63"/>
    </row>
    <row r="822" spans="1:16" s="46" customFormat="1" x14ac:dyDescent="0.25">
      <c r="A822" s="149" t="s">
        <v>411</v>
      </c>
      <c r="B822" s="63"/>
      <c r="C822" s="149" t="s">
        <v>412</v>
      </c>
      <c r="D822" s="63"/>
      <c r="E822" s="63"/>
      <c r="F822" s="63"/>
      <c r="G822" s="63"/>
      <c r="H822" s="63"/>
      <c r="I822" s="150">
        <v>5000</v>
      </c>
      <c r="J822" s="63"/>
      <c r="K822" s="150">
        <v>5000</v>
      </c>
      <c r="L822" s="63"/>
      <c r="M822" s="150">
        <v>5000</v>
      </c>
      <c r="N822" s="63"/>
      <c r="O822" s="151">
        <v>100</v>
      </c>
      <c r="P822" s="63"/>
    </row>
    <row r="823" spans="1:16" s="46" customFormat="1" x14ac:dyDescent="0.25">
      <c r="A823" s="98" t="s">
        <v>521</v>
      </c>
      <c r="B823" s="63"/>
      <c r="C823" s="98" t="s">
        <v>522</v>
      </c>
      <c r="D823" s="63"/>
      <c r="E823" s="63"/>
      <c r="F823" s="63"/>
      <c r="G823" s="63"/>
      <c r="H823" s="63"/>
      <c r="I823" s="116" t="s">
        <v>1</v>
      </c>
      <c r="J823" s="63"/>
      <c r="K823" s="116" t="s">
        <v>1</v>
      </c>
      <c r="L823" s="63"/>
      <c r="M823" s="116">
        <v>5000</v>
      </c>
      <c r="N823" s="63"/>
      <c r="O823" s="117" t="s">
        <v>1</v>
      </c>
      <c r="P823" s="63"/>
    </row>
    <row r="824" spans="1:16" s="46" customFormat="1" x14ac:dyDescent="0.25">
      <c r="A824" s="155" t="s">
        <v>491</v>
      </c>
      <c r="B824" s="63"/>
      <c r="C824" s="155" t="s">
        <v>652</v>
      </c>
      <c r="D824" s="63"/>
      <c r="E824" s="63"/>
      <c r="F824" s="63"/>
      <c r="G824" s="63"/>
      <c r="H824" s="63"/>
      <c r="I824" s="129">
        <v>25301</v>
      </c>
      <c r="J824" s="63"/>
      <c r="K824" s="129">
        <v>25301</v>
      </c>
      <c r="L824" s="63"/>
      <c r="M824" s="129">
        <v>25284.66</v>
      </c>
      <c r="N824" s="63"/>
      <c r="O824" s="123">
        <v>99.94</v>
      </c>
      <c r="P824" s="63"/>
    </row>
    <row r="825" spans="1:16" s="46" customFormat="1" x14ac:dyDescent="0.25">
      <c r="A825" s="154" t="s">
        <v>211</v>
      </c>
      <c r="B825" s="63"/>
      <c r="C825" s="63"/>
      <c r="D825" s="63"/>
      <c r="E825" s="63"/>
      <c r="F825" s="63"/>
      <c r="G825" s="63"/>
      <c r="H825" s="63"/>
      <c r="I825" s="153">
        <v>25301</v>
      </c>
      <c r="J825" s="63"/>
      <c r="K825" s="153">
        <v>25301</v>
      </c>
      <c r="L825" s="63"/>
      <c r="M825" s="153">
        <v>25284.66</v>
      </c>
      <c r="N825" s="63"/>
      <c r="O825" s="152">
        <v>99.94</v>
      </c>
      <c r="P825" s="63"/>
    </row>
    <row r="826" spans="1:16" s="46" customFormat="1" x14ac:dyDescent="0.25">
      <c r="A826" s="154" t="s">
        <v>212</v>
      </c>
      <c r="B826" s="63"/>
      <c r="C826" s="63"/>
      <c r="D826" s="63"/>
      <c r="E826" s="63"/>
      <c r="F826" s="63"/>
      <c r="G826" s="63"/>
      <c r="H826" s="63"/>
      <c r="I826" s="153">
        <v>25301</v>
      </c>
      <c r="J826" s="63"/>
      <c r="K826" s="153">
        <v>25301</v>
      </c>
      <c r="L826" s="63"/>
      <c r="M826" s="153">
        <v>25284.66</v>
      </c>
      <c r="N826" s="63"/>
      <c r="O826" s="152">
        <v>99.94</v>
      </c>
      <c r="P826" s="63"/>
    </row>
    <row r="827" spans="1:16" s="46" customFormat="1" x14ac:dyDescent="0.25">
      <c r="A827" s="149" t="s">
        <v>411</v>
      </c>
      <c r="B827" s="63"/>
      <c r="C827" s="149" t="s">
        <v>412</v>
      </c>
      <c r="D827" s="63"/>
      <c r="E827" s="63"/>
      <c r="F827" s="63"/>
      <c r="G827" s="63"/>
      <c r="H827" s="63"/>
      <c r="I827" s="150">
        <v>16125</v>
      </c>
      <c r="J827" s="63"/>
      <c r="K827" s="150">
        <v>16125</v>
      </c>
      <c r="L827" s="63"/>
      <c r="M827" s="150">
        <v>16125</v>
      </c>
      <c r="N827" s="63"/>
      <c r="O827" s="151">
        <v>100</v>
      </c>
      <c r="P827" s="63"/>
    </row>
    <row r="828" spans="1:16" s="46" customFormat="1" x14ac:dyDescent="0.25">
      <c r="A828" s="98" t="s">
        <v>521</v>
      </c>
      <c r="B828" s="63"/>
      <c r="C828" s="98" t="s">
        <v>522</v>
      </c>
      <c r="D828" s="63"/>
      <c r="E828" s="63"/>
      <c r="F828" s="63"/>
      <c r="G828" s="63"/>
      <c r="H828" s="63"/>
      <c r="I828" s="116" t="s">
        <v>1</v>
      </c>
      <c r="J828" s="63"/>
      <c r="K828" s="116" t="s">
        <v>1</v>
      </c>
      <c r="L828" s="63"/>
      <c r="M828" s="116">
        <v>16125</v>
      </c>
      <c r="N828" s="63"/>
      <c r="O828" s="117" t="s">
        <v>1</v>
      </c>
      <c r="P828" s="63"/>
    </row>
    <row r="829" spans="1:16" s="46" customFormat="1" x14ac:dyDescent="0.25">
      <c r="A829" s="172" t="str">
        <f>O830</f>
        <v/>
      </c>
      <c r="B829" s="63"/>
      <c r="C829" s="149" t="s">
        <v>426</v>
      </c>
      <c r="D829" s="63"/>
      <c r="E829" s="63"/>
      <c r="F829" s="63"/>
      <c r="G829" s="63"/>
      <c r="H829" s="63"/>
      <c r="I829" s="150">
        <v>9176</v>
      </c>
      <c r="J829" s="63"/>
      <c r="K829" s="150">
        <v>9176</v>
      </c>
      <c r="L829" s="63"/>
      <c r="M829" s="150">
        <v>9159.66</v>
      </c>
      <c r="N829" s="63"/>
      <c r="O829" s="162">
        <f>M829/K829</f>
        <v>0.99821926765475155</v>
      </c>
      <c r="P829" s="61"/>
    </row>
    <row r="830" spans="1:16" s="46" customFormat="1" x14ac:dyDescent="0.25">
      <c r="A830" s="98" t="s">
        <v>439</v>
      </c>
      <c r="B830" s="63"/>
      <c r="C830" s="98" t="s">
        <v>426</v>
      </c>
      <c r="D830" s="63"/>
      <c r="E830" s="63"/>
      <c r="F830" s="63"/>
      <c r="G830" s="63"/>
      <c r="H830" s="63"/>
      <c r="I830" s="116" t="s">
        <v>1</v>
      </c>
      <c r="J830" s="63"/>
      <c r="K830" s="116" t="s">
        <v>1</v>
      </c>
      <c r="L830" s="63"/>
      <c r="M830" s="116">
        <v>9159.66</v>
      </c>
      <c r="N830" s="63"/>
      <c r="O830" s="117" t="s">
        <v>1</v>
      </c>
      <c r="P830" s="63"/>
    </row>
    <row r="831" spans="1:16" s="46" customFormat="1" x14ac:dyDescent="0.25">
      <c r="A831" s="155" t="s">
        <v>501</v>
      </c>
      <c r="B831" s="63"/>
      <c r="C831" s="155" t="s">
        <v>653</v>
      </c>
      <c r="D831" s="63"/>
      <c r="E831" s="63"/>
      <c r="F831" s="63"/>
      <c r="G831" s="63"/>
      <c r="H831" s="63"/>
      <c r="I831" s="129">
        <v>110459</v>
      </c>
      <c r="J831" s="63"/>
      <c r="K831" s="129">
        <v>110459</v>
      </c>
      <c r="L831" s="63"/>
      <c r="M831" s="129">
        <v>99842.15</v>
      </c>
      <c r="N831" s="63"/>
      <c r="O831" s="123">
        <v>90.39</v>
      </c>
      <c r="P831" s="63"/>
    </row>
    <row r="832" spans="1:16" s="46" customFormat="1" x14ac:dyDescent="0.25">
      <c r="A832" s="154" t="s">
        <v>211</v>
      </c>
      <c r="B832" s="63"/>
      <c r="C832" s="63"/>
      <c r="D832" s="63"/>
      <c r="E832" s="63"/>
      <c r="F832" s="63"/>
      <c r="G832" s="63"/>
      <c r="H832" s="63"/>
      <c r="I832" s="153">
        <v>99493</v>
      </c>
      <c r="J832" s="63"/>
      <c r="K832" s="153">
        <v>99493</v>
      </c>
      <c r="L832" s="63"/>
      <c r="M832" s="153">
        <v>88876.65</v>
      </c>
      <c r="N832" s="63"/>
      <c r="O832" s="152">
        <v>89.33</v>
      </c>
      <c r="P832" s="63"/>
    </row>
    <row r="833" spans="1:16" s="46" customFormat="1" x14ac:dyDescent="0.25">
      <c r="A833" s="154" t="s">
        <v>212</v>
      </c>
      <c r="B833" s="63"/>
      <c r="C833" s="63"/>
      <c r="D833" s="63"/>
      <c r="E833" s="63"/>
      <c r="F833" s="63"/>
      <c r="G833" s="63"/>
      <c r="H833" s="63"/>
      <c r="I833" s="153">
        <v>99493</v>
      </c>
      <c r="J833" s="63"/>
      <c r="K833" s="153">
        <v>99493</v>
      </c>
      <c r="L833" s="63"/>
      <c r="M833" s="153">
        <v>88876.65</v>
      </c>
      <c r="N833" s="63"/>
      <c r="O833" s="152">
        <v>89.33</v>
      </c>
      <c r="P833" s="63"/>
    </row>
    <row r="834" spans="1:16" s="46" customFormat="1" x14ac:dyDescent="0.25">
      <c r="A834" s="149" t="s">
        <v>411</v>
      </c>
      <c r="B834" s="63"/>
      <c r="C834" s="149" t="s">
        <v>412</v>
      </c>
      <c r="D834" s="63"/>
      <c r="E834" s="63"/>
      <c r="F834" s="63"/>
      <c r="G834" s="63"/>
      <c r="H834" s="63"/>
      <c r="I834" s="150">
        <v>42376</v>
      </c>
      <c r="J834" s="63"/>
      <c r="K834" s="150">
        <v>42376</v>
      </c>
      <c r="L834" s="63"/>
      <c r="M834" s="150">
        <v>37755.97</v>
      </c>
      <c r="N834" s="63"/>
      <c r="O834" s="151">
        <v>89.1</v>
      </c>
      <c r="P834" s="63"/>
    </row>
    <row r="835" spans="1:16" s="46" customFormat="1" x14ac:dyDescent="0.25">
      <c r="A835" s="98" t="s">
        <v>415</v>
      </c>
      <c r="B835" s="63"/>
      <c r="C835" s="98" t="s">
        <v>416</v>
      </c>
      <c r="D835" s="63"/>
      <c r="E835" s="63"/>
      <c r="F835" s="63"/>
      <c r="G835" s="63"/>
      <c r="H835" s="63"/>
      <c r="I835" s="116" t="s">
        <v>1</v>
      </c>
      <c r="J835" s="63"/>
      <c r="K835" s="116" t="s">
        <v>1</v>
      </c>
      <c r="L835" s="63"/>
      <c r="M835" s="116">
        <v>32874.300000000003</v>
      </c>
      <c r="N835" s="63"/>
      <c r="O835" s="117" t="s">
        <v>1</v>
      </c>
      <c r="P835" s="63"/>
    </row>
    <row r="836" spans="1:16" s="46" customFormat="1" x14ac:dyDescent="0.25">
      <c r="A836" s="98" t="s">
        <v>423</v>
      </c>
      <c r="B836" s="63"/>
      <c r="C836" s="98" t="s">
        <v>424</v>
      </c>
      <c r="D836" s="63"/>
      <c r="E836" s="63"/>
      <c r="F836" s="63"/>
      <c r="G836" s="63"/>
      <c r="H836" s="63"/>
      <c r="I836" s="116" t="s">
        <v>1</v>
      </c>
      <c r="J836" s="63"/>
      <c r="K836" s="116" t="s">
        <v>1</v>
      </c>
      <c r="L836" s="63"/>
      <c r="M836" s="116">
        <v>4881.67</v>
      </c>
      <c r="N836" s="63"/>
      <c r="O836" s="117" t="s">
        <v>1</v>
      </c>
      <c r="P836" s="63"/>
    </row>
    <row r="837" spans="1:16" s="46" customFormat="1" x14ac:dyDescent="0.25">
      <c r="A837" s="149" t="s">
        <v>425</v>
      </c>
      <c r="B837" s="63"/>
      <c r="C837" s="149" t="s">
        <v>426</v>
      </c>
      <c r="D837" s="63"/>
      <c r="E837" s="63"/>
      <c r="F837" s="63"/>
      <c r="G837" s="63"/>
      <c r="H837" s="63"/>
      <c r="I837" s="150">
        <v>46817</v>
      </c>
      <c r="J837" s="63"/>
      <c r="K837" s="150">
        <v>46817</v>
      </c>
      <c r="L837" s="63"/>
      <c r="M837" s="150">
        <v>46816.32</v>
      </c>
      <c r="N837" s="63"/>
      <c r="O837" s="151">
        <v>100</v>
      </c>
      <c r="P837" s="63"/>
    </row>
    <row r="838" spans="1:16" s="46" customFormat="1" x14ac:dyDescent="0.25">
      <c r="A838" s="98" t="s">
        <v>429</v>
      </c>
      <c r="B838" s="63"/>
      <c r="C838" s="98" t="s">
        <v>430</v>
      </c>
      <c r="D838" s="63"/>
      <c r="E838" s="63"/>
      <c r="F838" s="63"/>
      <c r="G838" s="63"/>
      <c r="H838" s="63"/>
      <c r="I838" s="116" t="s">
        <v>1</v>
      </c>
      <c r="J838" s="63"/>
      <c r="K838" s="116" t="s">
        <v>1</v>
      </c>
      <c r="L838" s="63"/>
      <c r="M838" s="116">
        <v>46816.32</v>
      </c>
      <c r="N838" s="63"/>
      <c r="O838" s="117" t="s">
        <v>1</v>
      </c>
      <c r="P838" s="63"/>
    </row>
    <row r="839" spans="1:16" s="46" customFormat="1" x14ac:dyDescent="0.25">
      <c r="A839" s="149" t="s">
        <v>475</v>
      </c>
      <c r="B839" s="63"/>
      <c r="C839" s="149" t="s">
        <v>476</v>
      </c>
      <c r="D839" s="63"/>
      <c r="E839" s="63"/>
      <c r="F839" s="63"/>
      <c r="G839" s="63"/>
      <c r="H839" s="63"/>
      <c r="I839" s="150">
        <v>10300</v>
      </c>
      <c r="J839" s="63"/>
      <c r="K839" s="150">
        <v>10300</v>
      </c>
      <c r="L839" s="63"/>
      <c r="M839" s="150">
        <v>4304.3599999999997</v>
      </c>
      <c r="N839" s="63"/>
      <c r="O839" s="151">
        <v>41.79</v>
      </c>
      <c r="P839" s="63"/>
    </row>
    <row r="840" spans="1:16" s="46" customFormat="1" x14ac:dyDescent="0.25">
      <c r="A840" s="98" t="s">
        <v>496</v>
      </c>
      <c r="B840" s="63"/>
      <c r="C840" s="98" t="s">
        <v>497</v>
      </c>
      <c r="D840" s="63"/>
      <c r="E840" s="63"/>
      <c r="F840" s="63"/>
      <c r="G840" s="63"/>
      <c r="H840" s="63"/>
      <c r="I840" s="116" t="s">
        <v>1</v>
      </c>
      <c r="J840" s="63"/>
      <c r="K840" s="116" t="s">
        <v>1</v>
      </c>
      <c r="L840" s="63"/>
      <c r="M840" s="116">
        <v>4304.3599999999997</v>
      </c>
      <c r="N840" s="63"/>
      <c r="O840" s="117" t="s">
        <v>1</v>
      </c>
      <c r="P840" s="63"/>
    </row>
    <row r="841" spans="1:16" s="46" customFormat="1" x14ac:dyDescent="0.25">
      <c r="A841" s="154" t="s">
        <v>221</v>
      </c>
      <c r="B841" s="63"/>
      <c r="C841" s="63"/>
      <c r="D841" s="63"/>
      <c r="E841" s="63"/>
      <c r="F841" s="63"/>
      <c r="G841" s="63"/>
      <c r="H841" s="63"/>
      <c r="I841" s="153">
        <v>10966</v>
      </c>
      <c r="J841" s="63"/>
      <c r="K841" s="153">
        <v>10966</v>
      </c>
      <c r="L841" s="63"/>
      <c r="M841" s="153">
        <v>10965.5</v>
      </c>
      <c r="N841" s="63"/>
      <c r="O841" s="152">
        <v>100</v>
      </c>
      <c r="P841" s="63"/>
    </row>
    <row r="842" spans="1:16" s="46" customFormat="1" x14ac:dyDescent="0.25">
      <c r="A842" s="154" t="s">
        <v>223</v>
      </c>
      <c r="B842" s="63"/>
      <c r="C842" s="63"/>
      <c r="D842" s="63"/>
      <c r="E842" s="63"/>
      <c r="F842" s="63"/>
      <c r="G842" s="63"/>
      <c r="H842" s="63"/>
      <c r="I842" s="153">
        <v>10966</v>
      </c>
      <c r="J842" s="63"/>
      <c r="K842" s="153">
        <v>10966</v>
      </c>
      <c r="L842" s="63"/>
      <c r="M842" s="153">
        <v>10965.5</v>
      </c>
      <c r="N842" s="63"/>
      <c r="O842" s="152">
        <v>100</v>
      </c>
      <c r="P842" s="63"/>
    </row>
    <row r="843" spans="1:16" s="46" customFormat="1" x14ac:dyDescent="0.25">
      <c r="A843" s="149" t="s">
        <v>411</v>
      </c>
      <c r="B843" s="63"/>
      <c r="C843" s="149" t="s">
        <v>412</v>
      </c>
      <c r="D843" s="63"/>
      <c r="E843" s="63"/>
      <c r="F843" s="63"/>
      <c r="G843" s="63"/>
      <c r="H843" s="63"/>
      <c r="I843" s="150">
        <v>10966</v>
      </c>
      <c r="J843" s="63"/>
      <c r="K843" s="150">
        <v>10966</v>
      </c>
      <c r="L843" s="63"/>
      <c r="M843" s="150">
        <v>10965.5</v>
      </c>
      <c r="N843" s="63"/>
      <c r="O843" s="151">
        <v>100</v>
      </c>
      <c r="P843" s="63"/>
    </row>
    <row r="844" spans="1:16" s="46" customFormat="1" x14ac:dyDescent="0.25">
      <c r="A844" s="98" t="s">
        <v>415</v>
      </c>
      <c r="B844" s="63"/>
      <c r="C844" s="98" t="s">
        <v>416</v>
      </c>
      <c r="D844" s="63"/>
      <c r="E844" s="63"/>
      <c r="F844" s="63"/>
      <c r="G844" s="63"/>
      <c r="H844" s="63"/>
      <c r="I844" s="116" t="s">
        <v>1</v>
      </c>
      <c r="J844" s="63"/>
      <c r="K844" s="116" t="s">
        <v>1</v>
      </c>
      <c r="L844" s="63"/>
      <c r="M844" s="116">
        <v>10965.5</v>
      </c>
      <c r="N844" s="63"/>
      <c r="O844" s="117" t="s">
        <v>1</v>
      </c>
      <c r="P844" s="63"/>
    </row>
    <row r="845" spans="1:16" s="46" customFormat="1" x14ac:dyDescent="0.25">
      <c r="A845" s="155" t="s">
        <v>503</v>
      </c>
      <c r="B845" s="63"/>
      <c r="C845" s="155" t="s">
        <v>654</v>
      </c>
      <c r="D845" s="63"/>
      <c r="E845" s="63"/>
      <c r="F845" s="63"/>
      <c r="G845" s="63"/>
      <c r="H845" s="63"/>
      <c r="I845" s="129">
        <v>256385</v>
      </c>
      <c r="J845" s="63"/>
      <c r="K845" s="129">
        <v>256385</v>
      </c>
      <c r="L845" s="63"/>
      <c r="M845" s="129">
        <v>256384.3</v>
      </c>
      <c r="N845" s="63"/>
      <c r="O845" s="123">
        <v>100</v>
      </c>
      <c r="P845" s="63"/>
    </row>
    <row r="846" spans="1:16" s="46" customFormat="1" x14ac:dyDescent="0.25">
      <c r="A846" s="154" t="s">
        <v>211</v>
      </c>
      <c r="B846" s="63"/>
      <c r="C846" s="63"/>
      <c r="D846" s="63"/>
      <c r="E846" s="63"/>
      <c r="F846" s="63"/>
      <c r="G846" s="63"/>
      <c r="H846" s="63"/>
      <c r="I846" s="153">
        <v>168631</v>
      </c>
      <c r="J846" s="63"/>
      <c r="K846" s="153">
        <v>168631</v>
      </c>
      <c r="L846" s="63"/>
      <c r="M846" s="153">
        <v>168630.52</v>
      </c>
      <c r="N846" s="63"/>
      <c r="O846" s="152">
        <v>100</v>
      </c>
      <c r="P846" s="63"/>
    </row>
    <row r="847" spans="1:16" s="46" customFormat="1" x14ac:dyDescent="0.25">
      <c r="A847" s="154" t="s">
        <v>212</v>
      </c>
      <c r="B847" s="63"/>
      <c r="C847" s="63"/>
      <c r="D847" s="63"/>
      <c r="E847" s="63"/>
      <c r="F847" s="63"/>
      <c r="G847" s="63"/>
      <c r="H847" s="63"/>
      <c r="I847" s="153">
        <v>168631</v>
      </c>
      <c r="J847" s="63"/>
      <c r="K847" s="153">
        <v>168631</v>
      </c>
      <c r="L847" s="63"/>
      <c r="M847" s="153">
        <v>168630.52</v>
      </c>
      <c r="N847" s="63"/>
      <c r="O847" s="152">
        <v>100</v>
      </c>
      <c r="P847" s="63"/>
    </row>
    <row r="848" spans="1:16" s="46" customFormat="1" x14ac:dyDescent="0.25">
      <c r="A848" s="149" t="s">
        <v>655</v>
      </c>
      <c r="B848" s="63"/>
      <c r="C848" s="149" t="s">
        <v>656</v>
      </c>
      <c r="D848" s="63"/>
      <c r="E848" s="63"/>
      <c r="F848" s="63"/>
      <c r="G848" s="63"/>
      <c r="H848" s="63"/>
      <c r="I848" s="150">
        <v>168631</v>
      </c>
      <c r="J848" s="63"/>
      <c r="K848" s="150">
        <v>168631</v>
      </c>
      <c r="L848" s="63"/>
      <c r="M848" s="150">
        <v>168630.52</v>
      </c>
      <c r="N848" s="63"/>
      <c r="O848" s="151">
        <v>100</v>
      </c>
      <c r="P848" s="63"/>
    </row>
    <row r="849" spans="1:16" s="46" customFormat="1" x14ac:dyDescent="0.25">
      <c r="A849" s="98" t="s">
        <v>657</v>
      </c>
      <c r="B849" s="63"/>
      <c r="C849" s="98" t="s">
        <v>658</v>
      </c>
      <c r="D849" s="63"/>
      <c r="E849" s="63"/>
      <c r="F849" s="63"/>
      <c r="G849" s="63"/>
      <c r="H849" s="63"/>
      <c r="I849" s="116" t="s">
        <v>1</v>
      </c>
      <c r="J849" s="63"/>
      <c r="K849" s="116" t="s">
        <v>1</v>
      </c>
      <c r="L849" s="63"/>
      <c r="M849" s="116">
        <v>168630.52</v>
      </c>
      <c r="N849" s="63"/>
      <c r="O849" s="117" t="s">
        <v>1</v>
      </c>
      <c r="P849" s="63"/>
    </row>
    <row r="850" spans="1:16" s="46" customFormat="1" x14ac:dyDescent="0.25">
      <c r="A850" s="154" t="s">
        <v>219</v>
      </c>
      <c r="B850" s="63"/>
      <c r="C850" s="63"/>
      <c r="D850" s="63"/>
      <c r="E850" s="63"/>
      <c r="F850" s="63"/>
      <c r="G850" s="63"/>
      <c r="H850" s="63"/>
      <c r="I850" s="153">
        <v>87754</v>
      </c>
      <c r="J850" s="63"/>
      <c r="K850" s="153">
        <v>87754</v>
      </c>
      <c r="L850" s="63"/>
      <c r="M850" s="153">
        <v>87753.78</v>
      </c>
      <c r="N850" s="63"/>
      <c r="O850" s="152">
        <v>100</v>
      </c>
      <c r="P850" s="63"/>
    </row>
    <row r="851" spans="1:16" s="46" customFormat="1" x14ac:dyDescent="0.25">
      <c r="A851" s="154" t="s">
        <v>220</v>
      </c>
      <c r="B851" s="63"/>
      <c r="C851" s="63"/>
      <c r="D851" s="63"/>
      <c r="E851" s="63"/>
      <c r="F851" s="63"/>
      <c r="G851" s="63"/>
      <c r="H851" s="63"/>
      <c r="I851" s="153">
        <v>87754</v>
      </c>
      <c r="J851" s="63"/>
      <c r="K851" s="153">
        <v>87754</v>
      </c>
      <c r="L851" s="63"/>
      <c r="M851" s="153">
        <v>87753.78</v>
      </c>
      <c r="N851" s="63"/>
      <c r="O851" s="152">
        <v>100</v>
      </c>
      <c r="P851" s="63"/>
    </row>
    <row r="852" spans="1:16" s="46" customFormat="1" x14ac:dyDescent="0.25">
      <c r="A852" s="149" t="s">
        <v>655</v>
      </c>
      <c r="B852" s="63"/>
      <c r="C852" s="149" t="s">
        <v>656</v>
      </c>
      <c r="D852" s="63"/>
      <c r="E852" s="63"/>
      <c r="F852" s="63"/>
      <c r="G852" s="63"/>
      <c r="H852" s="63"/>
      <c r="I852" s="150">
        <v>87754</v>
      </c>
      <c r="J852" s="63"/>
      <c r="K852" s="150">
        <v>87754</v>
      </c>
      <c r="L852" s="63"/>
      <c r="M852" s="150">
        <v>87753.78</v>
      </c>
      <c r="N852" s="63"/>
      <c r="O852" s="151">
        <v>100</v>
      </c>
      <c r="P852" s="63"/>
    </row>
    <row r="853" spans="1:16" s="46" customFormat="1" x14ac:dyDescent="0.25">
      <c r="A853" s="98" t="s">
        <v>657</v>
      </c>
      <c r="B853" s="63"/>
      <c r="C853" s="98" t="s">
        <v>658</v>
      </c>
      <c r="D853" s="63"/>
      <c r="E853" s="63"/>
      <c r="F853" s="63"/>
      <c r="G853" s="63"/>
      <c r="H853" s="63"/>
      <c r="I853" s="116" t="s">
        <v>1</v>
      </c>
      <c r="J853" s="63"/>
      <c r="K853" s="116" t="s">
        <v>1</v>
      </c>
      <c r="L853" s="63"/>
      <c r="M853" s="116">
        <v>87753.78</v>
      </c>
      <c r="N853" s="63"/>
      <c r="O853" s="117" t="s">
        <v>1</v>
      </c>
      <c r="P853" s="63"/>
    </row>
    <row r="854" spans="1:16" s="46" customFormat="1" x14ac:dyDescent="0.25">
      <c r="A854" s="155" t="s">
        <v>505</v>
      </c>
      <c r="B854" s="63"/>
      <c r="C854" s="155" t="s">
        <v>659</v>
      </c>
      <c r="D854" s="63"/>
      <c r="E854" s="63"/>
      <c r="F854" s="63"/>
      <c r="G854" s="63"/>
      <c r="H854" s="63"/>
      <c r="I854" s="129">
        <v>326782</v>
      </c>
      <c r="J854" s="63"/>
      <c r="K854" s="129">
        <v>326782</v>
      </c>
      <c r="L854" s="63"/>
      <c r="M854" s="129">
        <v>301221.13</v>
      </c>
      <c r="N854" s="63"/>
      <c r="O854" s="123">
        <v>92.18</v>
      </c>
      <c r="P854" s="63"/>
    </row>
    <row r="855" spans="1:16" s="46" customFormat="1" x14ac:dyDescent="0.25">
      <c r="A855" s="154" t="s">
        <v>211</v>
      </c>
      <c r="B855" s="63"/>
      <c r="C855" s="63"/>
      <c r="D855" s="63"/>
      <c r="E855" s="63"/>
      <c r="F855" s="63"/>
      <c r="G855" s="63"/>
      <c r="H855" s="63"/>
      <c r="I855" s="153">
        <v>280563</v>
      </c>
      <c r="J855" s="63"/>
      <c r="K855" s="153">
        <v>280563</v>
      </c>
      <c r="L855" s="63"/>
      <c r="M855" s="153">
        <v>255002.33</v>
      </c>
      <c r="N855" s="63"/>
      <c r="O855" s="152">
        <v>90.89</v>
      </c>
      <c r="P855" s="63"/>
    </row>
    <row r="856" spans="1:16" s="46" customFormat="1" x14ac:dyDescent="0.25">
      <c r="A856" s="154" t="s">
        <v>212</v>
      </c>
      <c r="B856" s="63"/>
      <c r="C856" s="63"/>
      <c r="D856" s="63"/>
      <c r="E856" s="63"/>
      <c r="F856" s="63"/>
      <c r="G856" s="63"/>
      <c r="H856" s="63"/>
      <c r="I856" s="153">
        <v>280563</v>
      </c>
      <c r="J856" s="63"/>
      <c r="K856" s="153">
        <v>280563</v>
      </c>
      <c r="L856" s="63"/>
      <c r="M856" s="153">
        <v>255002.33</v>
      </c>
      <c r="N856" s="63"/>
      <c r="O856" s="152">
        <v>90.89</v>
      </c>
      <c r="P856" s="63"/>
    </row>
    <row r="857" spans="1:16" s="46" customFormat="1" x14ac:dyDescent="0.25">
      <c r="A857" s="149" t="s">
        <v>399</v>
      </c>
      <c r="B857" s="63"/>
      <c r="C857" s="149" t="s">
        <v>400</v>
      </c>
      <c r="D857" s="63"/>
      <c r="E857" s="63"/>
      <c r="F857" s="63"/>
      <c r="G857" s="63"/>
      <c r="H857" s="63"/>
      <c r="I857" s="150">
        <v>45000</v>
      </c>
      <c r="J857" s="63"/>
      <c r="K857" s="150">
        <v>45000</v>
      </c>
      <c r="L857" s="63"/>
      <c r="M857" s="150">
        <v>38171.39</v>
      </c>
      <c r="N857" s="63"/>
      <c r="O857" s="151">
        <v>84.83</v>
      </c>
      <c r="P857" s="63"/>
    </row>
    <row r="858" spans="1:16" s="46" customFormat="1" x14ac:dyDescent="0.25">
      <c r="A858" s="98" t="s">
        <v>405</v>
      </c>
      <c r="B858" s="63"/>
      <c r="C858" s="98" t="s">
        <v>406</v>
      </c>
      <c r="D858" s="63"/>
      <c r="E858" s="63"/>
      <c r="F858" s="63"/>
      <c r="G858" s="63"/>
      <c r="H858" s="63"/>
      <c r="I858" s="116" t="s">
        <v>1</v>
      </c>
      <c r="J858" s="63"/>
      <c r="K858" s="116" t="s">
        <v>1</v>
      </c>
      <c r="L858" s="63"/>
      <c r="M858" s="116">
        <v>33132.699999999997</v>
      </c>
      <c r="N858" s="63"/>
      <c r="O858" s="117" t="s">
        <v>1</v>
      </c>
      <c r="P858" s="63"/>
    </row>
    <row r="859" spans="1:16" s="46" customFormat="1" x14ac:dyDescent="0.25">
      <c r="A859" s="98" t="s">
        <v>407</v>
      </c>
      <c r="B859" s="63"/>
      <c r="C859" s="98" t="s">
        <v>408</v>
      </c>
      <c r="D859" s="63"/>
      <c r="E859" s="63"/>
      <c r="F859" s="63"/>
      <c r="G859" s="63"/>
      <c r="H859" s="63"/>
      <c r="I859" s="116" t="s">
        <v>1</v>
      </c>
      <c r="J859" s="63"/>
      <c r="K859" s="116" t="s">
        <v>1</v>
      </c>
      <c r="L859" s="63"/>
      <c r="M859" s="116">
        <v>5038.6899999999996</v>
      </c>
      <c r="N859" s="63"/>
      <c r="O859" s="117" t="s">
        <v>1</v>
      </c>
      <c r="P859" s="63"/>
    </row>
    <row r="860" spans="1:16" s="46" customFormat="1" x14ac:dyDescent="0.25">
      <c r="A860" s="149" t="s">
        <v>411</v>
      </c>
      <c r="B860" s="63"/>
      <c r="C860" s="149" t="s">
        <v>412</v>
      </c>
      <c r="D860" s="63"/>
      <c r="E860" s="63"/>
      <c r="F860" s="63"/>
      <c r="G860" s="63"/>
      <c r="H860" s="63"/>
      <c r="I860" s="150">
        <v>235563</v>
      </c>
      <c r="J860" s="63"/>
      <c r="K860" s="150">
        <v>235563</v>
      </c>
      <c r="L860" s="63"/>
      <c r="M860" s="150">
        <v>216830.94</v>
      </c>
      <c r="N860" s="63"/>
      <c r="O860" s="151">
        <v>92.05</v>
      </c>
      <c r="P860" s="63"/>
    </row>
    <row r="861" spans="1:16" s="46" customFormat="1" x14ac:dyDescent="0.25">
      <c r="A861" s="98" t="s">
        <v>415</v>
      </c>
      <c r="B861" s="63"/>
      <c r="C861" s="98" t="s">
        <v>416</v>
      </c>
      <c r="D861" s="63"/>
      <c r="E861" s="63"/>
      <c r="F861" s="63"/>
      <c r="G861" s="63"/>
      <c r="H861" s="63"/>
      <c r="I861" s="116" t="s">
        <v>1</v>
      </c>
      <c r="J861" s="63"/>
      <c r="K861" s="116" t="s">
        <v>1</v>
      </c>
      <c r="L861" s="63"/>
      <c r="M861" s="116">
        <v>216830.94</v>
      </c>
      <c r="N861" s="63"/>
      <c r="O861" s="117" t="s">
        <v>1</v>
      </c>
      <c r="P861" s="63"/>
    </row>
    <row r="862" spans="1:16" s="46" customFormat="1" x14ac:dyDescent="0.25">
      <c r="A862" s="154" t="s">
        <v>217</v>
      </c>
      <c r="B862" s="63"/>
      <c r="C862" s="63"/>
      <c r="D862" s="63"/>
      <c r="E862" s="63"/>
      <c r="F862" s="63"/>
      <c r="G862" s="63"/>
      <c r="H862" s="63"/>
      <c r="I862" s="153">
        <v>46219</v>
      </c>
      <c r="J862" s="63"/>
      <c r="K862" s="153">
        <v>46219</v>
      </c>
      <c r="L862" s="63"/>
      <c r="M862" s="153">
        <v>46218.8</v>
      </c>
      <c r="N862" s="63"/>
      <c r="O862" s="152">
        <v>100</v>
      </c>
      <c r="P862" s="63"/>
    </row>
    <row r="863" spans="1:16" s="46" customFormat="1" x14ac:dyDescent="0.25">
      <c r="A863" s="154" t="s">
        <v>218</v>
      </c>
      <c r="B863" s="63"/>
      <c r="C863" s="63"/>
      <c r="D863" s="63"/>
      <c r="E863" s="63"/>
      <c r="F863" s="63"/>
      <c r="G863" s="63"/>
      <c r="H863" s="63"/>
      <c r="I863" s="153">
        <v>46219</v>
      </c>
      <c r="J863" s="63"/>
      <c r="K863" s="153">
        <v>46219</v>
      </c>
      <c r="L863" s="63"/>
      <c r="M863" s="153">
        <v>46218.8</v>
      </c>
      <c r="N863" s="63"/>
      <c r="O863" s="152">
        <v>100</v>
      </c>
      <c r="P863" s="63"/>
    </row>
    <row r="864" spans="1:16" s="46" customFormat="1" x14ac:dyDescent="0.25">
      <c r="A864" s="149" t="s">
        <v>411</v>
      </c>
      <c r="B864" s="63"/>
      <c r="C864" s="149" t="s">
        <v>412</v>
      </c>
      <c r="D864" s="63"/>
      <c r="E864" s="63"/>
      <c r="F864" s="63"/>
      <c r="G864" s="63"/>
      <c r="H864" s="63"/>
      <c r="I864" s="150">
        <v>46219</v>
      </c>
      <c r="J864" s="63"/>
      <c r="K864" s="150">
        <v>46219</v>
      </c>
      <c r="L864" s="63"/>
      <c r="M864" s="150">
        <v>46218.8</v>
      </c>
      <c r="N864" s="63"/>
      <c r="O864" s="151">
        <v>100</v>
      </c>
      <c r="P864" s="63"/>
    </row>
    <row r="865" spans="1:16" s="46" customFormat="1" x14ac:dyDescent="0.25">
      <c r="A865" s="98" t="s">
        <v>415</v>
      </c>
      <c r="B865" s="63"/>
      <c r="C865" s="98" t="s">
        <v>416</v>
      </c>
      <c r="D865" s="63"/>
      <c r="E865" s="63"/>
      <c r="F865" s="63"/>
      <c r="G865" s="63"/>
      <c r="H865" s="63"/>
      <c r="I865" s="116" t="s">
        <v>1</v>
      </c>
      <c r="J865" s="63"/>
      <c r="K865" s="116" t="s">
        <v>1</v>
      </c>
      <c r="L865" s="63"/>
      <c r="M865" s="116">
        <v>46218.8</v>
      </c>
      <c r="N865" s="63"/>
      <c r="O865" s="117" t="s">
        <v>1</v>
      </c>
      <c r="P865" s="63"/>
    </row>
    <row r="866" spans="1:16" s="46" customFormat="1" x14ac:dyDescent="0.25">
      <c r="A866" s="155" t="s">
        <v>507</v>
      </c>
      <c r="B866" s="63"/>
      <c r="C866" s="155" t="s">
        <v>660</v>
      </c>
      <c r="D866" s="63"/>
      <c r="E866" s="63"/>
      <c r="F866" s="63"/>
      <c r="G866" s="63"/>
      <c r="H866" s="63"/>
      <c r="I866" s="129">
        <v>83659</v>
      </c>
      <c r="J866" s="63"/>
      <c r="K866" s="129">
        <v>83659</v>
      </c>
      <c r="L866" s="63"/>
      <c r="M866" s="129">
        <v>22216.41</v>
      </c>
      <c r="N866" s="63"/>
      <c r="O866" s="123">
        <v>26.56</v>
      </c>
      <c r="P866" s="63"/>
    </row>
    <row r="867" spans="1:16" s="46" customFormat="1" x14ac:dyDescent="0.25">
      <c r="A867" s="154" t="s">
        <v>211</v>
      </c>
      <c r="B867" s="63"/>
      <c r="C867" s="63"/>
      <c r="D867" s="63"/>
      <c r="E867" s="63"/>
      <c r="F867" s="63"/>
      <c r="G867" s="63"/>
      <c r="H867" s="63"/>
      <c r="I867" s="153">
        <v>25000</v>
      </c>
      <c r="J867" s="63"/>
      <c r="K867" s="153">
        <v>25000</v>
      </c>
      <c r="L867" s="63"/>
      <c r="M867" s="153">
        <v>22216.41</v>
      </c>
      <c r="N867" s="63"/>
      <c r="O867" s="152">
        <v>88.87</v>
      </c>
      <c r="P867" s="63"/>
    </row>
    <row r="868" spans="1:16" s="46" customFormat="1" x14ac:dyDescent="0.25">
      <c r="A868" s="154" t="s">
        <v>212</v>
      </c>
      <c r="B868" s="63"/>
      <c r="C868" s="63"/>
      <c r="D868" s="63"/>
      <c r="E868" s="63"/>
      <c r="F868" s="63"/>
      <c r="G868" s="63"/>
      <c r="H868" s="63"/>
      <c r="I868" s="153">
        <v>25000</v>
      </c>
      <c r="J868" s="63"/>
      <c r="K868" s="153">
        <v>25000</v>
      </c>
      <c r="L868" s="63"/>
      <c r="M868" s="153">
        <v>22216.41</v>
      </c>
      <c r="N868" s="63"/>
      <c r="O868" s="152">
        <v>88.87</v>
      </c>
      <c r="P868" s="63"/>
    </row>
    <row r="869" spans="1:16" s="46" customFormat="1" x14ac:dyDescent="0.25">
      <c r="A869" s="149" t="s">
        <v>411</v>
      </c>
      <c r="B869" s="63"/>
      <c r="C869" s="149" t="s">
        <v>412</v>
      </c>
      <c r="D869" s="63"/>
      <c r="E869" s="63"/>
      <c r="F869" s="63"/>
      <c r="G869" s="63"/>
      <c r="H869" s="63"/>
      <c r="I869" s="150">
        <v>25000</v>
      </c>
      <c r="J869" s="63"/>
      <c r="K869" s="150">
        <v>25000</v>
      </c>
      <c r="L869" s="63"/>
      <c r="M869" s="150">
        <v>22216.41</v>
      </c>
      <c r="N869" s="63"/>
      <c r="O869" s="151">
        <v>88.87</v>
      </c>
      <c r="P869" s="63"/>
    </row>
    <row r="870" spans="1:16" s="46" customFormat="1" x14ac:dyDescent="0.25">
      <c r="A870" s="98" t="s">
        <v>567</v>
      </c>
      <c r="B870" s="63"/>
      <c r="C870" s="98" t="s">
        <v>568</v>
      </c>
      <c r="D870" s="63"/>
      <c r="E870" s="63"/>
      <c r="F870" s="63"/>
      <c r="G870" s="63"/>
      <c r="H870" s="63"/>
      <c r="I870" s="116" t="s">
        <v>1</v>
      </c>
      <c r="J870" s="63"/>
      <c r="K870" s="116" t="s">
        <v>1</v>
      </c>
      <c r="L870" s="63"/>
      <c r="M870" s="116">
        <v>22216.41</v>
      </c>
      <c r="N870" s="63"/>
      <c r="O870" s="117" t="s">
        <v>1</v>
      </c>
      <c r="P870" s="63"/>
    </row>
    <row r="871" spans="1:16" s="46" customFormat="1" x14ac:dyDescent="0.25">
      <c r="A871" s="154" t="s">
        <v>215</v>
      </c>
      <c r="B871" s="63"/>
      <c r="C871" s="63"/>
      <c r="D871" s="63"/>
      <c r="E871" s="63"/>
      <c r="F871" s="63"/>
      <c r="G871" s="63"/>
      <c r="H871" s="63"/>
      <c r="I871" s="153">
        <v>58659</v>
      </c>
      <c r="J871" s="63"/>
      <c r="K871" s="153">
        <v>58659</v>
      </c>
      <c r="L871" s="63"/>
      <c r="M871" s="153">
        <v>0</v>
      </c>
      <c r="N871" s="63"/>
      <c r="O871" s="152">
        <v>0</v>
      </c>
      <c r="P871" s="63"/>
    </row>
    <row r="872" spans="1:16" s="46" customFormat="1" x14ac:dyDescent="0.25">
      <c r="A872" s="154" t="s">
        <v>216</v>
      </c>
      <c r="B872" s="63"/>
      <c r="C872" s="63"/>
      <c r="D872" s="63"/>
      <c r="E872" s="63"/>
      <c r="F872" s="63"/>
      <c r="G872" s="63"/>
      <c r="H872" s="63"/>
      <c r="I872" s="153">
        <v>58659</v>
      </c>
      <c r="J872" s="63"/>
      <c r="K872" s="153">
        <v>58659</v>
      </c>
      <c r="L872" s="63"/>
      <c r="M872" s="153">
        <v>0</v>
      </c>
      <c r="N872" s="63"/>
      <c r="O872" s="152">
        <v>0</v>
      </c>
      <c r="P872" s="63"/>
    </row>
    <row r="873" spans="1:16" s="46" customFormat="1" x14ac:dyDescent="0.25">
      <c r="A873" s="149" t="s">
        <v>411</v>
      </c>
      <c r="B873" s="63"/>
      <c r="C873" s="149" t="s">
        <v>412</v>
      </c>
      <c r="D873" s="63"/>
      <c r="E873" s="63"/>
      <c r="F873" s="63"/>
      <c r="G873" s="63"/>
      <c r="H873" s="63"/>
      <c r="I873" s="150">
        <v>58659</v>
      </c>
      <c r="J873" s="63"/>
      <c r="K873" s="150">
        <v>58659</v>
      </c>
      <c r="L873" s="63"/>
      <c r="M873" s="150">
        <v>0</v>
      </c>
      <c r="N873" s="63"/>
      <c r="O873" s="151">
        <v>0</v>
      </c>
      <c r="P873" s="63"/>
    </row>
    <row r="874" spans="1:16" s="46" customFormat="1" x14ac:dyDescent="0.25">
      <c r="A874" s="155" t="s">
        <v>515</v>
      </c>
      <c r="B874" s="63"/>
      <c r="C874" s="155" t="s">
        <v>661</v>
      </c>
      <c r="D874" s="63"/>
      <c r="E874" s="63"/>
      <c r="F874" s="63"/>
      <c r="G874" s="63"/>
      <c r="H874" s="63"/>
      <c r="I874" s="129">
        <v>236000</v>
      </c>
      <c r="J874" s="63"/>
      <c r="K874" s="129">
        <v>225316</v>
      </c>
      <c r="L874" s="63"/>
      <c r="M874" s="129">
        <v>207229.15</v>
      </c>
      <c r="N874" s="63"/>
      <c r="O874" s="123">
        <v>91.97</v>
      </c>
      <c r="P874" s="63"/>
    </row>
    <row r="875" spans="1:16" s="46" customFormat="1" x14ac:dyDescent="0.25">
      <c r="A875" s="154" t="s">
        <v>211</v>
      </c>
      <c r="B875" s="63"/>
      <c r="C875" s="63"/>
      <c r="D875" s="63"/>
      <c r="E875" s="63"/>
      <c r="F875" s="63"/>
      <c r="G875" s="63"/>
      <c r="H875" s="63"/>
      <c r="I875" s="153">
        <v>236000</v>
      </c>
      <c r="J875" s="63"/>
      <c r="K875" s="153">
        <v>225316</v>
      </c>
      <c r="L875" s="63"/>
      <c r="M875" s="153">
        <v>207229.15</v>
      </c>
      <c r="N875" s="63"/>
      <c r="O875" s="152">
        <v>91.97</v>
      </c>
      <c r="P875" s="63"/>
    </row>
    <row r="876" spans="1:16" s="46" customFormat="1" x14ac:dyDescent="0.25">
      <c r="A876" s="154" t="s">
        <v>212</v>
      </c>
      <c r="B876" s="63"/>
      <c r="C876" s="63"/>
      <c r="D876" s="63"/>
      <c r="E876" s="63"/>
      <c r="F876" s="63"/>
      <c r="G876" s="63"/>
      <c r="H876" s="63"/>
      <c r="I876" s="153">
        <v>236000</v>
      </c>
      <c r="J876" s="63"/>
      <c r="K876" s="153">
        <v>225316</v>
      </c>
      <c r="L876" s="63"/>
      <c r="M876" s="153">
        <v>207229.15</v>
      </c>
      <c r="N876" s="63"/>
      <c r="O876" s="152">
        <v>91.97</v>
      </c>
      <c r="P876" s="63"/>
    </row>
    <row r="877" spans="1:16" s="46" customFormat="1" x14ac:dyDescent="0.25">
      <c r="A877" s="149" t="s">
        <v>487</v>
      </c>
      <c r="B877" s="63"/>
      <c r="C877" s="149" t="s">
        <v>488</v>
      </c>
      <c r="D877" s="63"/>
      <c r="E877" s="63"/>
      <c r="F877" s="63"/>
      <c r="G877" s="63"/>
      <c r="H877" s="63"/>
      <c r="I877" s="150">
        <v>236000</v>
      </c>
      <c r="J877" s="63"/>
      <c r="K877" s="150">
        <v>225316</v>
      </c>
      <c r="L877" s="63"/>
      <c r="M877" s="150">
        <v>207229.15</v>
      </c>
      <c r="N877" s="63"/>
      <c r="O877" s="151">
        <v>91.97</v>
      </c>
      <c r="P877" s="63"/>
    </row>
    <row r="878" spans="1:16" s="46" customFormat="1" x14ac:dyDescent="0.25">
      <c r="A878" s="98" t="s">
        <v>489</v>
      </c>
      <c r="B878" s="63"/>
      <c r="C878" s="98" t="s">
        <v>490</v>
      </c>
      <c r="D878" s="63"/>
      <c r="E878" s="63"/>
      <c r="F878" s="63"/>
      <c r="G878" s="63"/>
      <c r="H878" s="63"/>
      <c r="I878" s="116" t="s">
        <v>1</v>
      </c>
      <c r="J878" s="63"/>
      <c r="K878" s="116" t="s">
        <v>1</v>
      </c>
      <c r="L878" s="63"/>
      <c r="M878" s="116">
        <v>207229.15</v>
      </c>
      <c r="N878" s="63"/>
      <c r="O878" s="117" t="s">
        <v>1</v>
      </c>
      <c r="P878" s="63"/>
    </row>
    <row r="879" spans="1:16" s="46" customFormat="1" x14ac:dyDescent="0.25">
      <c r="A879" s="155" t="s">
        <v>662</v>
      </c>
      <c r="B879" s="63"/>
      <c r="C879" s="155" t="s">
        <v>663</v>
      </c>
      <c r="D879" s="63"/>
      <c r="E879" s="63"/>
      <c r="F879" s="63"/>
      <c r="G879" s="63"/>
      <c r="H879" s="63"/>
      <c r="I879" s="129">
        <v>604589</v>
      </c>
      <c r="J879" s="63"/>
      <c r="K879" s="129">
        <v>583739</v>
      </c>
      <c r="L879" s="63"/>
      <c r="M879" s="129">
        <v>568920.03</v>
      </c>
      <c r="N879" s="63"/>
      <c r="O879" s="123">
        <v>97.46</v>
      </c>
      <c r="P879" s="63"/>
    </row>
    <row r="880" spans="1:16" s="46" customFormat="1" x14ac:dyDescent="0.25">
      <c r="A880" s="154" t="s">
        <v>211</v>
      </c>
      <c r="B880" s="63"/>
      <c r="C880" s="63"/>
      <c r="D880" s="63"/>
      <c r="E880" s="63"/>
      <c r="F880" s="63"/>
      <c r="G880" s="63"/>
      <c r="H880" s="63"/>
      <c r="I880" s="153">
        <v>602285</v>
      </c>
      <c r="J880" s="63"/>
      <c r="K880" s="153">
        <v>581435</v>
      </c>
      <c r="L880" s="63"/>
      <c r="M880" s="153">
        <v>566040.03</v>
      </c>
      <c r="N880" s="63"/>
      <c r="O880" s="152">
        <v>97.35</v>
      </c>
      <c r="P880" s="63"/>
    </row>
    <row r="881" spans="1:16" s="46" customFormat="1" x14ac:dyDescent="0.25">
      <c r="A881" s="154" t="s">
        <v>212</v>
      </c>
      <c r="B881" s="63"/>
      <c r="C881" s="63"/>
      <c r="D881" s="63"/>
      <c r="E881" s="63"/>
      <c r="F881" s="63"/>
      <c r="G881" s="63"/>
      <c r="H881" s="63"/>
      <c r="I881" s="153">
        <v>602285</v>
      </c>
      <c r="J881" s="63"/>
      <c r="K881" s="153">
        <v>581435</v>
      </c>
      <c r="L881" s="63"/>
      <c r="M881" s="153">
        <v>566040.03</v>
      </c>
      <c r="N881" s="63"/>
      <c r="O881" s="152">
        <v>97.35</v>
      </c>
      <c r="P881" s="63"/>
    </row>
    <row r="882" spans="1:16" s="46" customFormat="1" x14ac:dyDescent="0.25">
      <c r="A882" s="149" t="s">
        <v>399</v>
      </c>
      <c r="B882" s="63"/>
      <c r="C882" s="149" t="s">
        <v>400</v>
      </c>
      <c r="D882" s="63"/>
      <c r="E882" s="63"/>
      <c r="F882" s="63"/>
      <c r="G882" s="63"/>
      <c r="H882" s="63"/>
      <c r="I882" s="150">
        <v>31285</v>
      </c>
      <c r="J882" s="63"/>
      <c r="K882" s="150">
        <v>31185</v>
      </c>
      <c r="L882" s="63"/>
      <c r="M882" s="150">
        <v>27008.79</v>
      </c>
      <c r="N882" s="63"/>
      <c r="O882" s="151">
        <v>86.61</v>
      </c>
      <c r="P882" s="63"/>
    </row>
    <row r="883" spans="1:16" s="46" customFormat="1" x14ac:dyDescent="0.25">
      <c r="A883" s="98" t="s">
        <v>405</v>
      </c>
      <c r="B883" s="63"/>
      <c r="C883" s="98" t="s">
        <v>406</v>
      </c>
      <c r="D883" s="63"/>
      <c r="E883" s="63"/>
      <c r="F883" s="63"/>
      <c r="G883" s="63"/>
      <c r="H883" s="63"/>
      <c r="I883" s="116" t="s">
        <v>1</v>
      </c>
      <c r="J883" s="63"/>
      <c r="K883" s="116" t="s">
        <v>1</v>
      </c>
      <c r="L883" s="63"/>
      <c r="M883" s="116">
        <v>14723.79</v>
      </c>
      <c r="N883" s="63"/>
      <c r="O883" s="117" t="s">
        <v>1</v>
      </c>
      <c r="P883" s="63"/>
    </row>
    <row r="884" spans="1:16" s="46" customFormat="1" x14ac:dyDescent="0.25">
      <c r="A884" s="98" t="s">
        <v>407</v>
      </c>
      <c r="B884" s="63"/>
      <c r="C884" s="98" t="s">
        <v>408</v>
      </c>
      <c r="D884" s="63"/>
      <c r="E884" s="63"/>
      <c r="F884" s="63"/>
      <c r="G884" s="63"/>
      <c r="H884" s="63"/>
      <c r="I884" s="116" t="s">
        <v>1</v>
      </c>
      <c r="J884" s="63"/>
      <c r="K884" s="116" t="s">
        <v>1</v>
      </c>
      <c r="L884" s="63"/>
      <c r="M884" s="116">
        <v>12285</v>
      </c>
      <c r="N884" s="63"/>
      <c r="O884" s="117" t="s">
        <v>1</v>
      </c>
      <c r="P884" s="63"/>
    </row>
    <row r="885" spans="1:16" s="46" customFormat="1" x14ac:dyDescent="0.25">
      <c r="A885" s="149" t="s">
        <v>411</v>
      </c>
      <c r="B885" s="63"/>
      <c r="C885" s="149" t="s">
        <v>412</v>
      </c>
      <c r="D885" s="63"/>
      <c r="E885" s="63"/>
      <c r="F885" s="63"/>
      <c r="G885" s="63"/>
      <c r="H885" s="63"/>
      <c r="I885" s="150">
        <v>571000</v>
      </c>
      <c r="J885" s="63"/>
      <c r="K885" s="150">
        <v>550250</v>
      </c>
      <c r="L885" s="63"/>
      <c r="M885" s="150">
        <v>539031.24</v>
      </c>
      <c r="N885" s="63"/>
      <c r="O885" s="151">
        <v>97.96</v>
      </c>
      <c r="P885" s="63"/>
    </row>
    <row r="886" spans="1:16" s="46" customFormat="1" x14ac:dyDescent="0.25">
      <c r="A886" s="98" t="s">
        <v>415</v>
      </c>
      <c r="B886" s="63"/>
      <c r="C886" s="98" t="s">
        <v>416</v>
      </c>
      <c r="D886" s="63"/>
      <c r="E886" s="63"/>
      <c r="F886" s="63"/>
      <c r="G886" s="63"/>
      <c r="H886" s="63"/>
      <c r="I886" s="116" t="s">
        <v>1</v>
      </c>
      <c r="J886" s="63"/>
      <c r="K886" s="116" t="s">
        <v>1</v>
      </c>
      <c r="L886" s="63"/>
      <c r="M886" s="116">
        <v>342114.34</v>
      </c>
      <c r="N886" s="63"/>
      <c r="O886" s="117" t="s">
        <v>1</v>
      </c>
      <c r="P886" s="63"/>
    </row>
    <row r="887" spans="1:16" s="46" customFormat="1" x14ac:dyDescent="0.25">
      <c r="A887" s="98" t="s">
        <v>567</v>
      </c>
      <c r="B887" s="63"/>
      <c r="C887" s="98" t="s">
        <v>568</v>
      </c>
      <c r="D887" s="63"/>
      <c r="E887" s="63"/>
      <c r="F887" s="63"/>
      <c r="G887" s="63"/>
      <c r="H887" s="63"/>
      <c r="I887" s="116" t="s">
        <v>1</v>
      </c>
      <c r="J887" s="63"/>
      <c r="K887" s="116" t="s">
        <v>1</v>
      </c>
      <c r="L887" s="63"/>
      <c r="M887" s="116">
        <v>8681.25</v>
      </c>
      <c r="N887" s="63"/>
      <c r="O887" s="117" t="s">
        <v>1</v>
      </c>
      <c r="P887" s="63"/>
    </row>
    <row r="888" spans="1:16" s="46" customFormat="1" x14ac:dyDescent="0.25">
      <c r="A888" s="98" t="s">
        <v>521</v>
      </c>
      <c r="B888" s="63"/>
      <c r="C888" s="98" t="s">
        <v>522</v>
      </c>
      <c r="D888" s="63"/>
      <c r="E888" s="63"/>
      <c r="F888" s="63"/>
      <c r="G888" s="63"/>
      <c r="H888" s="63"/>
      <c r="I888" s="116" t="s">
        <v>1</v>
      </c>
      <c r="J888" s="63"/>
      <c r="K888" s="116" t="s">
        <v>1</v>
      </c>
      <c r="L888" s="63"/>
      <c r="M888" s="116">
        <v>8750</v>
      </c>
      <c r="N888" s="63"/>
      <c r="O888" s="117" t="s">
        <v>1</v>
      </c>
      <c r="P888" s="63"/>
    </row>
    <row r="889" spans="1:16" s="46" customFormat="1" x14ac:dyDescent="0.25">
      <c r="A889" s="98" t="s">
        <v>423</v>
      </c>
      <c r="B889" s="63"/>
      <c r="C889" s="98" t="s">
        <v>424</v>
      </c>
      <c r="D889" s="63"/>
      <c r="E889" s="63"/>
      <c r="F889" s="63"/>
      <c r="G889" s="63"/>
      <c r="H889" s="63"/>
      <c r="I889" s="116" t="s">
        <v>1</v>
      </c>
      <c r="J889" s="63"/>
      <c r="K889" s="116" t="s">
        <v>1</v>
      </c>
      <c r="L889" s="63"/>
      <c r="M889" s="116">
        <v>179485.65</v>
      </c>
      <c r="N889" s="63"/>
      <c r="O889" s="117" t="s">
        <v>1</v>
      </c>
      <c r="P889" s="63"/>
    </row>
    <row r="890" spans="1:16" s="46" customFormat="1" x14ac:dyDescent="0.25">
      <c r="A890" s="154" t="s">
        <v>219</v>
      </c>
      <c r="B890" s="63"/>
      <c r="C890" s="63"/>
      <c r="D890" s="63"/>
      <c r="E890" s="63"/>
      <c r="F890" s="63"/>
      <c r="G890" s="63"/>
      <c r="H890" s="63"/>
      <c r="I890" s="153">
        <v>2304</v>
      </c>
      <c r="J890" s="63"/>
      <c r="K890" s="153">
        <v>2304</v>
      </c>
      <c r="L890" s="63"/>
      <c r="M890" s="153">
        <v>2880</v>
      </c>
      <c r="N890" s="63"/>
      <c r="O890" s="152">
        <v>125</v>
      </c>
      <c r="P890" s="63"/>
    </row>
    <row r="891" spans="1:16" s="46" customFormat="1" x14ac:dyDescent="0.25">
      <c r="A891" s="154" t="s">
        <v>220</v>
      </c>
      <c r="B891" s="63"/>
      <c r="C891" s="63"/>
      <c r="D891" s="63"/>
      <c r="E891" s="63"/>
      <c r="F891" s="63"/>
      <c r="G891" s="63"/>
      <c r="H891" s="63"/>
      <c r="I891" s="153">
        <v>2304</v>
      </c>
      <c r="J891" s="63"/>
      <c r="K891" s="153">
        <v>2304</v>
      </c>
      <c r="L891" s="63"/>
      <c r="M891" s="153">
        <v>2880</v>
      </c>
      <c r="N891" s="63"/>
      <c r="O891" s="152">
        <v>125</v>
      </c>
      <c r="P891" s="63"/>
    </row>
    <row r="892" spans="1:16" s="46" customFormat="1" x14ac:dyDescent="0.25">
      <c r="A892" s="149" t="s">
        <v>399</v>
      </c>
      <c r="B892" s="63"/>
      <c r="C892" s="149" t="s">
        <v>400</v>
      </c>
      <c r="D892" s="63"/>
      <c r="E892" s="63"/>
      <c r="F892" s="63"/>
      <c r="G892" s="63"/>
      <c r="H892" s="63"/>
      <c r="I892" s="150">
        <v>2304</v>
      </c>
      <c r="J892" s="63"/>
      <c r="K892" s="150">
        <v>2304</v>
      </c>
      <c r="L892" s="63"/>
      <c r="M892" s="150">
        <v>2880</v>
      </c>
      <c r="N892" s="63"/>
      <c r="O892" s="151">
        <v>125</v>
      </c>
      <c r="P892" s="63"/>
    </row>
    <row r="893" spans="1:16" s="46" customFormat="1" x14ac:dyDescent="0.25">
      <c r="A893" s="98" t="s">
        <v>565</v>
      </c>
      <c r="B893" s="63"/>
      <c r="C893" s="98" t="s">
        <v>566</v>
      </c>
      <c r="D893" s="63"/>
      <c r="E893" s="63"/>
      <c r="F893" s="63"/>
      <c r="G893" s="63"/>
      <c r="H893" s="63"/>
      <c r="I893" s="116" t="s">
        <v>1</v>
      </c>
      <c r="J893" s="63"/>
      <c r="K893" s="116" t="s">
        <v>1</v>
      </c>
      <c r="L893" s="63"/>
      <c r="M893" s="116">
        <v>2880</v>
      </c>
      <c r="N893" s="63"/>
      <c r="O893" s="117" t="s">
        <v>1</v>
      </c>
      <c r="P893" s="63"/>
    </row>
    <row r="894" spans="1:16" s="46" customFormat="1" x14ac:dyDescent="0.25">
      <c r="A894" s="156" t="s">
        <v>664</v>
      </c>
      <c r="B894" s="63"/>
      <c r="C894" s="156" t="s">
        <v>665</v>
      </c>
      <c r="D894" s="63"/>
      <c r="E894" s="63"/>
      <c r="F894" s="63"/>
      <c r="G894" s="63"/>
      <c r="H894" s="63"/>
      <c r="I894" s="157">
        <v>32842738</v>
      </c>
      <c r="J894" s="63"/>
      <c r="K894" s="157">
        <v>32870764</v>
      </c>
      <c r="L894" s="63"/>
      <c r="M894" s="157">
        <v>15422420.43</v>
      </c>
      <c r="N894" s="63"/>
      <c r="O894" s="158">
        <v>46.92</v>
      </c>
      <c r="P894" s="63"/>
    </row>
    <row r="895" spans="1:16" s="46" customFormat="1" x14ac:dyDescent="0.25">
      <c r="A895" s="155" t="s">
        <v>583</v>
      </c>
      <c r="B895" s="63"/>
      <c r="C895" s="155" t="s">
        <v>666</v>
      </c>
      <c r="D895" s="63"/>
      <c r="E895" s="63"/>
      <c r="F895" s="63"/>
      <c r="G895" s="63"/>
      <c r="H895" s="63"/>
      <c r="I895" s="129">
        <v>199436</v>
      </c>
      <c r="J895" s="63"/>
      <c r="K895" s="129">
        <v>199949</v>
      </c>
      <c r="L895" s="63"/>
      <c r="M895" s="129">
        <v>191062.79</v>
      </c>
      <c r="N895" s="63"/>
      <c r="O895" s="123">
        <v>95.56</v>
      </c>
      <c r="P895" s="63"/>
    </row>
    <row r="896" spans="1:16" s="46" customFormat="1" x14ac:dyDescent="0.25">
      <c r="A896" s="154" t="s">
        <v>211</v>
      </c>
      <c r="B896" s="63"/>
      <c r="C896" s="63"/>
      <c r="D896" s="63"/>
      <c r="E896" s="63"/>
      <c r="F896" s="63"/>
      <c r="G896" s="63"/>
      <c r="H896" s="63"/>
      <c r="I896" s="153">
        <v>199436</v>
      </c>
      <c r="J896" s="63"/>
      <c r="K896" s="153">
        <v>199949</v>
      </c>
      <c r="L896" s="63"/>
      <c r="M896" s="153">
        <v>191062.79</v>
      </c>
      <c r="N896" s="63"/>
      <c r="O896" s="152">
        <v>95.56</v>
      </c>
      <c r="P896" s="63"/>
    </row>
    <row r="897" spans="1:16" s="46" customFormat="1" x14ac:dyDescent="0.25">
      <c r="A897" s="154" t="s">
        <v>212</v>
      </c>
      <c r="B897" s="63"/>
      <c r="C897" s="63"/>
      <c r="D897" s="63"/>
      <c r="E897" s="63"/>
      <c r="F897" s="63"/>
      <c r="G897" s="63"/>
      <c r="H897" s="63"/>
      <c r="I897" s="153">
        <v>199436</v>
      </c>
      <c r="J897" s="63"/>
      <c r="K897" s="153">
        <v>199949</v>
      </c>
      <c r="L897" s="63"/>
      <c r="M897" s="153">
        <v>191062.79</v>
      </c>
      <c r="N897" s="63"/>
      <c r="O897" s="152">
        <v>95.56</v>
      </c>
      <c r="P897" s="63"/>
    </row>
    <row r="898" spans="1:16" s="46" customFormat="1" x14ac:dyDescent="0.25">
      <c r="A898" s="149" t="s">
        <v>411</v>
      </c>
      <c r="B898" s="63"/>
      <c r="C898" s="149" t="s">
        <v>412</v>
      </c>
      <c r="D898" s="63"/>
      <c r="E898" s="63"/>
      <c r="F898" s="63"/>
      <c r="G898" s="63"/>
      <c r="H898" s="63"/>
      <c r="I898" s="150">
        <v>133136</v>
      </c>
      <c r="J898" s="63"/>
      <c r="K898" s="150">
        <v>133136</v>
      </c>
      <c r="L898" s="63"/>
      <c r="M898" s="150">
        <v>124250</v>
      </c>
      <c r="N898" s="63"/>
      <c r="O898" s="151">
        <v>93.33</v>
      </c>
      <c r="P898" s="63"/>
    </row>
    <row r="899" spans="1:16" s="46" customFormat="1" x14ac:dyDescent="0.25">
      <c r="A899" s="98" t="s">
        <v>521</v>
      </c>
      <c r="B899" s="63"/>
      <c r="C899" s="98" t="s">
        <v>522</v>
      </c>
      <c r="D899" s="63"/>
      <c r="E899" s="63"/>
      <c r="F899" s="63"/>
      <c r="G899" s="63"/>
      <c r="H899" s="63"/>
      <c r="I899" s="116" t="s">
        <v>1</v>
      </c>
      <c r="J899" s="63"/>
      <c r="K899" s="116" t="s">
        <v>1</v>
      </c>
      <c r="L899" s="63"/>
      <c r="M899" s="116">
        <v>124250</v>
      </c>
      <c r="N899" s="63"/>
      <c r="O899" s="117" t="s">
        <v>1</v>
      </c>
      <c r="P899" s="63"/>
    </row>
    <row r="900" spans="1:16" s="46" customFormat="1" x14ac:dyDescent="0.25">
      <c r="A900" s="149" t="s">
        <v>595</v>
      </c>
      <c r="B900" s="63"/>
      <c r="C900" s="149" t="s">
        <v>596</v>
      </c>
      <c r="D900" s="63"/>
      <c r="E900" s="63"/>
      <c r="F900" s="63"/>
      <c r="G900" s="63"/>
      <c r="H900" s="63"/>
      <c r="I900" s="150">
        <v>66300</v>
      </c>
      <c r="J900" s="63"/>
      <c r="K900" s="150">
        <v>66813</v>
      </c>
      <c r="L900" s="63"/>
      <c r="M900" s="150">
        <v>66812.789999999994</v>
      </c>
      <c r="N900" s="63"/>
      <c r="O900" s="151">
        <v>100</v>
      </c>
      <c r="P900" s="63"/>
    </row>
    <row r="901" spans="1:16" s="46" customFormat="1" x14ac:dyDescent="0.25">
      <c r="A901" s="98" t="s">
        <v>597</v>
      </c>
      <c r="B901" s="63"/>
      <c r="C901" s="98" t="s">
        <v>596</v>
      </c>
      <c r="D901" s="63"/>
      <c r="E901" s="63"/>
      <c r="F901" s="63"/>
      <c r="G901" s="63"/>
      <c r="H901" s="63"/>
      <c r="I901" s="116" t="s">
        <v>1</v>
      </c>
      <c r="J901" s="63"/>
      <c r="K901" s="116" t="s">
        <v>1</v>
      </c>
      <c r="L901" s="63"/>
      <c r="M901" s="116">
        <v>66812.789999999994</v>
      </c>
      <c r="N901" s="63"/>
      <c r="O901" s="117" t="s">
        <v>1</v>
      </c>
      <c r="P901" s="63"/>
    </row>
    <row r="902" spans="1:16" s="46" customFormat="1" x14ac:dyDescent="0.25">
      <c r="A902" s="155" t="s">
        <v>650</v>
      </c>
      <c r="B902" s="63"/>
      <c r="C902" s="155" t="s">
        <v>667</v>
      </c>
      <c r="D902" s="63"/>
      <c r="E902" s="63"/>
      <c r="F902" s="63"/>
      <c r="G902" s="63"/>
      <c r="H902" s="63"/>
      <c r="I902" s="129">
        <v>17362055</v>
      </c>
      <c r="J902" s="63"/>
      <c r="K902" s="129">
        <v>17362055</v>
      </c>
      <c r="L902" s="63"/>
      <c r="M902" s="129">
        <v>5740642.6299999999</v>
      </c>
      <c r="N902" s="63"/>
      <c r="O902" s="123">
        <v>33.06</v>
      </c>
      <c r="P902" s="63"/>
    </row>
    <row r="903" spans="1:16" s="46" customFormat="1" x14ac:dyDescent="0.25">
      <c r="A903" s="154" t="s">
        <v>211</v>
      </c>
      <c r="B903" s="63"/>
      <c r="C903" s="63"/>
      <c r="D903" s="63"/>
      <c r="E903" s="63"/>
      <c r="F903" s="63"/>
      <c r="G903" s="63"/>
      <c r="H903" s="63"/>
      <c r="I903" s="153">
        <v>876055</v>
      </c>
      <c r="J903" s="63"/>
      <c r="K903" s="153">
        <v>876055</v>
      </c>
      <c r="L903" s="63"/>
      <c r="M903" s="153">
        <v>801626.46</v>
      </c>
      <c r="N903" s="63"/>
      <c r="O903" s="152">
        <v>91.5</v>
      </c>
      <c r="P903" s="63"/>
    </row>
    <row r="904" spans="1:16" s="46" customFormat="1" x14ac:dyDescent="0.25">
      <c r="A904" s="154" t="s">
        <v>212</v>
      </c>
      <c r="B904" s="63"/>
      <c r="C904" s="63"/>
      <c r="D904" s="63"/>
      <c r="E904" s="63"/>
      <c r="F904" s="63"/>
      <c r="G904" s="63"/>
      <c r="H904" s="63"/>
      <c r="I904" s="153">
        <v>876055</v>
      </c>
      <c r="J904" s="63"/>
      <c r="K904" s="153">
        <v>876055</v>
      </c>
      <c r="L904" s="63"/>
      <c r="M904" s="153">
        <v>801626.46</v>
      </c>
      <c r="N904" s="63"/>
      <c r="O904" s="152">
        <v>91.5</v>
      </c>
      <c r="P904" s="63"/>
    </row>
    <row r="905" spans="1:16" s="46" customFormat="1" x14ac:dyDescent="0.25">
      <c r="A905" s="149" t="s">
        <v>595</v>
      </c>
      <c r="B905" s="63"/>
      <c r="C905" s="149" t="s">
        <v>596</v>
      </c>
      <c r="D905" s="63"/>
      <c r="E905" s="63"/>
      <c r="F905" s="63"/>
      <c r="G905" s="63"/>
      <c r="H905" s="63"/>
      <c r="I905" s="150">
        <v>876055</v>
      </c>
      <c r="J905" s="63"/>
      <c r="K905" s="150">
        <v>876055</v>
      </c>
      <c r="L905" s="63"/>
      <c r="M905" s="150">
        <v>801626.46</v>
      </c>
      <c r="N905" s="63"/>
      <c r="O905" s="151">
        <v>91.5</v>
      </c>
      <c r="P905" s="63"/>
    </row>
    <row r="906" spans="1:16" s="46" customFormat="1" x14ac:dyDescent="0.25">
      <c r="A906" s="98" t="s">
        <v>597</v>
      </c>
      <c r="B906" s="63"/>
      <c r="C906" s="98" t="s">
        <v>596</v>
      </c>
      <c r="D906" s="63"/>
      <c r="E906" s="63"/>
      <c r="F906" s="63"/>
      <c r="G906" s="63"/>
      <c r="H906" s="63"/>
      <c r="I906" s="116" t="s">
        <v>1</v>
      </c>
      <c r="J906" s="63"/>
      <c r="K906" s="116" t="s">
        <v>1</v>
      </c>
      <c r="L906" s="63"/>
      <c r="M906" s="116">
        <v>801626.46</v>
      </c>
      <c r="N906" s="63"/>
      <c r="O906" s="117" t="s">
        <v>1</v>
      </c>
      <c r="P906" s="63"/>
    </row>
    <row r="907" spans="1:16" s="46" customFormat="1" x14ac:dyDescent="0.25">
      <c r="A907" s="154" t="s">
        <v>217</v>
      </c>
      <c r="B907" s="63"/>
      <c r="C907" s="63"/>
      <c r="D907" s="63"/>
      <c r="E907" s="63"/>
      <c r="F907" s="63"/>
      <c r="G907" s="63"/>
      <c r="H907" s="63"/>
      <c r="I907" s="153">
        <v>1500000</v>
      </c>
      <c r="J907" s="63"/>
      <c r="K907" s="153">
        <v>1500000</v>
      </c>
      <c r="L907" s="63"/>
      <c r="M907" s="153">
        <v>1491183.04</v>
      </c>
      <c r="N907" s="63"/>
      <c r="O907" s="152">
        <v>99.41</v>
      </c>
      <c r="P907" s="63"/>
    </row>
    <row r="908" spans="1:16" s="46" customFormat="1" x14ac:dyDescent="0.25">
      <c r="A908" s="154" t="s">
        <v>218</v>
      </c>
      <c r="B908" s="63"/>
      <c r="C908" s="63"/>
      <c r="D908" s="63"/>
      <c r="E908" s="63"/>
      <c r="F908" s="63"/>
      <c r="G908" s="63"/>
      <c r="H908" s="63"/>
      <c r="I908" s="153">
        <v>1500000</v>
      </c>
      <c r="J908" s="63"/>
      <c r="K908" s="153">
        <v>1500000</v>
      </c>
      <c r="L908" s="63"/>
      <c r="M908" s="153">
        <v>1491183.04</v>
      </c>
      <c r="N908" s="63"/>
      <c r="O908" s="152">
        <v>99.41</v>
      </c>
      <c r="P908" s="63"/>
    </row>
    <row r="909" spans="1:16" s="46" customFormat="1" x14ac:dyDescent="0.25">
      <c r="A909" s="149" t="s">
        <v>595</v>
      </c>
      <c r="B909" s="63"/>
      <c r="C909" s="149" t="s">
        <v>596</v>
      </c>
      <c r="D909" s="63"/>
      <c r="E909" s="63"/>
      <c r="F909" s="63"/>
      <c r="G909" s="63"/>
      <c r="H909" s="63"/>
      <c r="I909" s="150">
        <v>1500000</v>
      </c>
      <c r="J909" s="63"/>
      <c r="K909" s="150">
        <v>1500000</v>
      </c>
      <c r="L909" s="63"/>
      <c r="M909" s="150">
        <v>1491183.04</v>
      </c>
      <c r="N909" s="63"/>
      <c r="O909" s="151">
        <v>99.41</v>
      </c>
      <c r="P909" s="63"/>
    </row>
    <row r="910" spans="1:16" s="46" customFormat="1" x14ac:dyDescent="0.25">
      <c r="A910" s="98" t="s">
        <v>597</v>
      </c>
      <c r="B910" s="63"/>
      <c r="C910" s="98" t="s">
        <v>596</v>
      </c>
      <c r="D910" s="63"/>
      <c r="E910" s="63"/>
      <c r="F910" s="63"/>
      <c r="G910" s="63"/>
      <c r="H910" s="63"/>
      <c r="I910" s="116" t="s">
        <v>1</v>
      </c>
      <c r="J910" s="63"/>
      <c r="K910" s="116" t="s">
        <v>1</v>
      </c>
      <c r="L910" s="63"/>
      <c r="M910" s="116">
        <v>1491183.04</v>
      </c>
      <c r="N910" s="63"/>
      <c r="O910" s="117" t="s">
        <v>1</v>
      </c>
      <c r="P910" s="63"/>
    </row>
    <row r="911" spans="1:16" s="46" customFormat="1" x14ac:dyDescent="0.25">
      <c r="A911" s="154" t="s">
        <v>233</v>
      </c>
      <c r="B911" s="63"/>
      <c r="C911" s="63"/>
      <c r="D911" s="63"/>
      <c r="E911" s="63"/>
      <c r="F911" s="63"/>
      <c r="G911" s="63"/>
      <c r="H911" s="63"/>
      <c r="I911" s="153">
        <v>14986000</v>
      </c>
      <c r="J911" s="63"/>
      <c r="K911" s="153">
        <v>14986000</v>
      </c>
      <c r="L911" s="63"/>
      <c r="M911" s="153">
        <v>3447833.13</v>
      </c>
      <c r="N911" s="63"/>
      <c r="O911" s="152">
        <v>23.01</v>
      </c>
      <c r="P911" s="63"/>
    </row>
    <row r="912" spans="1:16" s="46" customFormat="1" x14ac:dyDescent="0.25">
      <c r="A912" s="154" t="s">
        <v>234</v>
      </c>
      <c r="B912" s="63"/>
      <c r="C912" s="63"/>
      <c r="D912" s="63"/>
      <c r="E912" s="63"/>
      <c r="F912" s="63"/>
      <c r="G912" s="63"/>
      <c r="H912" s="63"/>
      <c r="I912" s="153">
        <v>14986000</v>
      </c>
      <c r="J912" s="63"/>
      <c r="K912" s="153">
        <v>14986000</v>
      </c>
      <c r="L912" s="63"/>
      <c r="M912" s="153">
        <v>3447833.13</v>
      </c>
      <c r="N912" s="63"/>
      <c r="O912" s="152">
        <v>23.01</v>
      </c>
      <c r="P912" s="63"/>
    </row>
    <row r="913" spans="1:16" s="46" customFormat="1" x14ac:dyDescent="0.25">
      <c r="A913" s="149" t="s">
        <v>595</v>
      </c>
      <c r="B913" s="63"/>
      <c r="C913" s="149" t="s">
        <v>596</v>
      </c>
      <c r="D913" s="63"/>
      <c r="E913" s="63"/>
      <c r="F913" s="63"/>
      <c r="G913" s="63"/>
      <c r="H913" s="63"/>
      <c r="I913" s="150">
        <v>14986000</v>
      </c>
      <c r="J913" s="63"/>
      <c r="K913" s="150">
        <v>14986000</v>
      </c>
      <c r="L913" s="63"/>
      <c r="M913" s="150">
        <v>3447833.13</v>
      </c>
      <c r="N913" s="63"/>
      <c r="O913" s="151">
        <v>23.01</v>
      </c>
      <c r="P913" s="63"/>
    </row>
    <row r="914" spans="1:16" s="46" customFormat="1" x14ac:dyDescent="0.25">
      <c r="A914" s="98" t="s">
        <v>597</v>
      </c>
      <c r="B914" s="63"/>
      <c r="C914" s="98" t="s">
        <v>596</v>
      </c>
      <c r="D914" s="63"/>
      <c r="E914" s="63"/>
      <c r="F914" s="63"/>
      <c r="G914" s="63"/>
      <c r="H914" s="63"/>
      <c r="I914" s="116" t="s">
        <v>1</v>
      </c>
      <c r="J914" s="63"/>
      <c r="K914" s="116" t="s">
        <v>1</v>
      </c>
      <c r="L914" s="63"/>
      <c r="M914" s="116">
        <v>3447833.13</v>
      </c>
      <c r="N914" s="63"/>
      <c r="O914" s="117" t="s">
        <v>1</v>
      </c>
      <c r="P914" s="63"/>
    </row>
    <row r="915" spans="1:16" s="46" customFormat="1" ht="37.5" customHeight="1" x14ac:dyDescent="0.25">
      <c r="A915" s="167" t="s">
        <v>668</v>
      </c>
      <c r="B915" s="105"/>
      <c r="C915" s="168" t="s">
        <v>669</v>
      </c>
      <c r="D915" s="169"/>
      <c r="E915" s="169"/>
      <c r="F915" s="169"/>
      <c r="G915" s="169"/>
      <c r="H915" s="169"/>
      <c r="I915" s="170">
        <v>2741474</v>
      </c>
      <c r="J915" s="105"/>
      <c r="K915" s="170">
        <v>2741474</v>
      </c>
      <c r="L915" s="105"/>
      <c r="M915" s="170">
        <v>2535573.0499999998</v>
      </c>
      <c r="N915" s="105"/>
      <c r="O915" s="171">
        <v>92.49</v>
      </c>
      <c r="P915" s="105"/>
    </row>
    <row r="916" spans="1:16" s="46" customFormat="1" x14ac:dyDescent="0.25">
      <c r="A916" s="154" t="s">
        <v>211</v>
      </c>
      <c r="B916" s="63"/>
      <c r="C916" s="63"/>
      <c r="D916" s="63"/>
      <c r="E916" s="63"/>
      <c r="F916" s="63"/>
      <c r="G916" s="63"/>
      <c r="H916" s="63"/>
      <c r="I916" s="153">
        <v>277933</v>
      </c>
      <c r="J916" s="63"/>
      <c r="K916" s="153">
        <v>277933</v>
      </c>
      <c r="L916" s="63"/>
      <c r="M916" s="153">
        <v>72932.5</v>
      </c>
      <c r="N916" s="63"/>
      <c r="O916" s="152">
        <v>26.24</v>
      </c>
      <c r="P916" s="63"/>
    </row>
    <row r="917" spans="1:16" s="46" customFormat="1" x14ac:dyDescent="0.25">
      <c r="A917" s="154" t="s">
        <v>212</v>
      </c>
      <c r="B917" s="63"/>
      <c r="C917" s="63"/>
      <c r="D917" s="63"/>
      <c r="E917" s="63"/>
      <c r="F917" s="63"/>
      <c r="G917" s="63"/>
      <c r="H917" s="63"/>
      <c r="I917" s="153">
        <v>277933</v>
      </c>
      <c r="J917" s="63"/>
      <c r="K917" s="153">
        <v>277933</v>
      </c>
      <c r="L917" s="63"/>
      <c r="M917" s="153">
        <v>72932.5</v>
      </c>
      <c r="N917" s="63"/>
      <c r="O917" s="152">
        <v>26.24</v>
      </c>
      <c r="P917" s="63"/>
    </row>
    <row r="918" spans="1:16" s="46" customFormat="1" x14ac:dyDescent="0.25">
      <c r="A918" s="149" t="s">
        <v>595</v>
      </c>
      <c r="B918" s="63"/>
      <c r="C918" s="149" t="s">
        <v>596</v>
      </c>
      <c r="D918" s="63"/>
      <c r="E918" s="63"/>
      <c r="F918" s="63"/>
      <c r="G918" s="63"/>
      <c r="H918" s="63"/>
      <c r="I918" s="150">
        <v>277933</v>
      </c>
      <c r="J918" s="63"/>
      <c r="K918" s="150">
        <v>277933</v>
      </c>
      <c r="L918" s="63"/>
      <c r="M918" s="150">
        <v>72932.5</v>
      </c>
      <c r="N918" s="63"/>
      <c r="O918" s="151">
        <v>26.24</v>
      </c>
      <c r="P918" s="63"/>
    </row>
    <row r="919" spans="1:16" s="46" customFormat="1" x14ac:dyDescent="0.25">
      <c r="A919" s="98" t="s">
        <v>597</v>
      </c>
      <c r="B919" s="63"/>
      <c r="C919" s="98" t="s">
        <v>596</v>
      </c>
      <c r="D919" s="63"/>
      <c r="E919" s="63"/>
      <c r="F919" s="63"/>
      <c r="G919" s="63"/>
      <c r="H919" s="63"/>
      <c r="I919" s="116" t="s">
        <v>1</v>
      </c>
      <c r="J919" s="63"/>
      <c r="K919" s="116" t="s">
        <v>1</v>
      </c>
      <c r="L919" s="63"/>
      <c r="M919" s="116">
        <v>72932.5</v>
      </c>
      <c r="N919" s="63"/>
      <c r="O919" s="117" t="s">
        <v>1</v>
      </c>
      <c r="P919" s="63"/>
    </row>
    <row r="920" spans="1:16" s="46" customFormat="1" x14ac:dyDescent="0.25">
      <c r="A920" s="154" t="s">
        <v>217</v>
      </c>
      <c r="B920" s="63"/>
      <c r="C920" s="63"/>
      <c r="D920" s="63"/>
      <c r="E920" s="63"/>
      <c r="F920" s="63"/>
      <c r="G920" s="63"/>
      <c r="H920" s="63"/>
      <c r="I920" s="153">
        <v>2463541</v>
      </c>
      <c r="J920" s="63"/>
      <c r="K920" s="153">
        <v>2463541</v>
      </c>
      <c r="L920" s="63"/>
      <c r="M920" s="153">
        <v>2462640.5499999998</v>
      </c>
      <c r="N920" s="63"/>
      <c r="O920" s="152">
        <v>99.96</v>
      </c>
      <c r="P920" s="63"/>
    </row>
    <row r="921" spans="1:16" s="46" customFormat="1" x14ac:dyDescent="0.25">
      <c r="A921" s="154" t="s">
        <v>218</v>
      </c>
      <c r="B921" s="63"/>
      <c r="C921" s="63"/>
      <c r="D921" s="63"/>
      <c r="E921" s="63"/>
      <c r="F921" s="63"/>
      <c r="G921" s="63"/>
      <c r="H921" s="63"/>
      <c r="I921" s="153">
        <v>2463541</v>
      </c>
      <c r="J921" s="63"/>
      <c r="K921" s="153">
        <v>2463541</v>
      </c>
      <c r="L921" s="63"/>
      <c r="M921" s="153">
        <v>2462640.5499999998</v>
      </c>
      <c r="N921" s="63"/>
      <c r="O921" s="152">
        <v>99.96</v>
      </c>
      <c r="P921" s="63"/>
    </row>
    <row r="922" spans="1:16" s="46" customFormat="1" x14ac:dyDescent="0.25">
      <c r="A922" s="149" t="s">
        <v>595</v>
      </c>
      <c r="B922" s="63"/>
      <c r="C922" s="149" t="s">
        <v>596</v>
      </c>
      <c r="D922" s="63"/>
      <c r="E922" s="63"/>
      <c r="F922" s="63"/>
      <c r="G922" s="63"/>
      <c r="H922" s="63"/>
      <c r="I922" s="150">
        <v>2463541</v>
      </c>
      <c r="J922" s="63"/>
      <c r="K922" s="150">
        <v>2463541</v>
      </c>
      <c r="L922" s="63"/>
      <c r="M922" s="150">
        <v>2462640.5499999998</v>
      </c>
      <c r="N922" s="63"/>
      <c r="O922" s="151">
        <v>99.96</v>
      </c>
      <c r="P922" s="63"/>
    </row>
    <row r="923" spans="1:16" s="46" customFormat="1" x14ac:dyDescent="0.25">
      <c r="A923" s="98" t="s">
        <v>597</v>
      </c>
      <c r="B923" s="63"/>
      <c r="C923" s="98" t="s">
        <v>596</v>
      </c>
      <c r="D923" s="63"/>
      <c r="E923" s="63"/>
      <c r="F923" s="63"/>
      <c r="G923" s="63"/>
      <c r="H923" s="63"/>
      <c r="I923" s="116" t="s">
        <v>1</v>
      </c>
      <c r="J923" s="63"/>
      <c r="K923" s="116" t="s">
        <v>1</v>
      </c>
      <c r="L923" s="63"/>
      <c r="M923" s="116">
        <v>2462640.5499999998</v>
      </c>
      <c r="N923" s="63"/>
      <c r="O923" s="117" t="s">
        <v>1</v>
      </c>
      <c r="P923" s="63"/>
    </row>
    <row r="924" spans="1:16" s="46" customFormat="1" x14ac:dyDescent="0.25">
      <c r="A924" s="155" t="s">
        <v>670</v>
      </c>
      <c r="B924" s="63"/>
      <c r="C924" s="155" t="s">
        <v>671</v>
      </c>
      <c r="D924" s="63"/>
      <c r="E924" s="63"/>
      <c r="F924" s="63"/>
      <c r="G924" s="63"/>
      <c r="H924" s="63"/>
      <c r="I924" s="129">
        <v>1242523</v>
      </c>
      <c r="J924" s="63"/>
      <c r="K924" s="129">
        <v>1270036</v>
      </c>
      <c r="L924" s="63"/>
      <c r="M924" s="129">
        <v>1067229.9099999999</v>
      </c>
      <c r="N924" s="63"/>
      <c r="O924" s="123">
        <v>84.03</v>
      </c>
      <c r="P924" s="63"/>
    </row>
    <row r="925" spans="1:16" s="46" customFormat="1" x14ac:dyDescent="0.25">
      <c r="A925" s="154" t="s">
        <v>217</v>
      </c>
      <c r="B925" s="63"/>
      <c r="C925" s="63"/>
      <c r="D925" s="63"/>
      <c r="E925" s="63"/>
      <c r="F925" s="63"/>
      <c r="G925" s="63"/>
      <c r="H925" s="63"/>
      <c r="I925" s="153">
        <v>741250</v>
      </c>
      <c r="J925" s="63"/>
      <c r="K925" s="153">
        <v>765663</v>
      </c>
      <c r="L925" s="63"/>
      <c r="M925" s="153">
        <v>741250</v>
      </c>
      <c r="N925" s="63"/>
      <c r="O925" s="163">
        <f>M925/K925</f>
        <v>0.96811521517952415</v>
      </c>
      <c r="P925" s="61"/>
    </row>
    <row r="926" spans="1:16" s="46" customFormat="1" x14ac:dyDescent="0.25">
      <c r="A926" s="154" t="s">
        <v>218</v>
      </c>
      <c r="B926" s="63"/>
      <c r="C926" s="63"/>
      <c r="D926" s="63"/>
      <c r="E926" s="63"/>
      <c r="F926" s="63"/>
      <c r="G926" s="63"/>
      <c r="H926" s="63"/>
      <c r="I926" s="153">
        <v>741250</v>
      </c>
      <c r="J926" s="63"/>
      <c r="K926" s="153">
        <v>765663</v>
      </c>
      <c r="L926" s="63"/>
      <c r="M926" s="153">
        <v>741250</v>
      </c>
      <c r="N926" s="63"/>
      <c r="O926" s="152">
        <v>96.81</v>
      </c>
      <c r="P926" s="63"/>
    </row>
    <row r="927" spans="1:16" s="46" customFormat="1" x14ac:dyDescent="0.25">
      <c r="A927" s="149" t="s">
        <v>595</v>
      </c>
      <c r="B927" s="63"/>
      <c r="C927" s="149" t="s">
        <v>596</v>
      </c>
      <c r="D927" s="63"/>
      <c r="E927" s="63"/>
      <c r="F927" s="63"/>
      <c r="G927" s="63"/>
      <c r="H927" s="63"/>
      <c r="I927" s="150">
        <v>741250</v>
      </c>
      <c r="J927" s="63"/>
      <c r="K927" s="150">
        <v>765663</v>
      </c>
      <c r="L927" s="63"/>
      <c r="M927" s="150">
        <v>741250</v>
      </c>
      <c r="N927" s="63"/>
      <c r="O927" s="151">
        <v>96.81</v>
      </c>
      <c r="P927" s="63"/>
    </row>
    <row r="928" spans="1:16" s="46" customFormat="1" x14ac:dyDescent="0.25">
      <c r="A928" s="98" t="s">
        <v>597</v>
      </c>
      <c r="B928" s="63"/>
      <c r="C928" s="98" t="s">
        <v>596</v>
      </c>
      <c r="D928" s="63"/>
      <c r="E928" s="63"/>
      <c r="F928" s="63"/>
      <c r="G928" s="63"/>
      <c r="H928" s="63"/>
      <c r="I928" s="116" t="s">
        <v>1</v>
      </c>
      <c r="J928" s="63"/>
      <c r="K928" s="116" t="s">
        <v>1</v>
      </c>
      <c r="L928" s="63"/>
      <c r="M928" s="116">
        <v>741250</v>
      </c>
      <c r="N928" s="63"/>
      <c r="O928" s="117" t="s">
        <v>1</v>
      </c>
      <c r="P928" s="63"/>
    </row>
    <row r="929" spans="1:16" s="46" customFormat="1" x14ac:dyDescent="0.25">
      <c r="A929" s="154" t="s">
        <v>221</v>
      </c>
      <c r="B929" s="63"/>
      <c r="C929" s="63"/>
      <c r="D929" s="63"/>
      <c r="E929" s="63"/>
      <c r="F929" s="63"/>
      <c r="G929" s="63"/>
      <c r="H929" s="63"/>
      <c r="I929" s="153">
        <v>501273</v>
      </c>
      <c r="J929" s="63"/>
      <c r="K929" s="153">
        <v>504373</v>
      </c>
      <c r="L929" s="63"/>
      <c r="M929" s="153">
        <v>325979.90999999997</v>
      </c>
      <c r="N929" s="63"/>
      <c r="O929" s="163">
        <f>M929/K929</f>
        <v>0.64630721707942329</v>
      </c>
      <c r="P929" s="61"/>
    </row>
    <row r="930" spans="1:16" s="46" customFormat="1" x14ac:dyDescent="0.25">
      <c r="A930" s="154" t="s">
        <v>222</v>
      </c>
      <c r="B930" s="63"/>
      <c r="C930" s="63"/>
      <c r="D930" s="63"/>
      <c r="E930" s="63"/>
      <c r="F930" s="63"/>
      <c r="G930" s="63"/>
      <c r="H930" s="63"/>
      <c r="I930" s="153">
        <v>501273</v>
      </c>
      <c r="J930" s="63"/>
      <c r="K930" s="153">
        <v>504373</v>
      </c>
      <c r="L930" s="63"/>
      <c r="M930" s="153">
        <v>325979.90999999997</v>
      </c>
      <c r="N930" s="63"/>
      <c r="O930" s="163">
        <f>M930/K930</f>
        <v>0.64630721707942329</v>
      </c>
      <c r="P930" s="61"/>
    </row>
    <row r="931" spans="1:16" s="46" customFormat="1" x14ac:dyDescent="0.25">
      <c r="A931" s="149" t="s">
        <v>595</v>
      </c>
      <c r="B931" s="63"/>
      <c r="C931" s="149" t="s">
        <v>596</v>
      </c>
      <c r="D931" s="63"/>
      <c r="E931" s="63"/>
      <c r="F931" s="63"/>
      <c r="G931" s="63"/>
      <c r="H931" s="63"/>
      <c r="I931" s="150">
        <v>501273</v>
      </c>
      <c r="J931" s="63"/>
      <c r="K931" s="150">
        <v>504373</v>
      </c>
      <c r="L931" s="63"/>
      <c r="M931" s="150">
        <v>325979.90999999997</v>
      </c>
      <c r="N931" s="63"/>
      <c r="O931" s="162">
        <f>M931/K931</f>
        <v>0.64630721707942329</v>
      </c>
      <c r="P931" s="61"/>
    </row>
    <row r="932" spans="1:16" s="46" customFormat="1" x14ac:dyDescent="0.25">
      <c r="A932" s="98" t="s">
        <v>597</v>
      </c>
      <c r="B932" s="63"/>
      <c r="C932" s="98" t="s">
        <v>596</v>
      </c>
      <c r="D932" s="63"/>
      <c r="E932" s="63"/>
      <c r="F932" s="63"/>
      <c r="G932" s="63"/>
      <c r="H932" s="63"/>
      <c r="I932" s="116" t="s">
        <v>1</v>
      </c>
      <c r="J932" s="63"/>
      <c r="K932" s="116" t="s">
        <v>1</v>
      </c>
      <c r="L932" s="63"/>
      <c r="M932" s="116">
        <v>325979.90999999997</v>
      </c>
      <c r="N932" s="63"/>
      <c r="O932" s="117" t="s">
        <v>1</v>
      </c>
      <c r="P932" s="63"/>
    </row>
    <row r="933" spans="1:16" s="46" customFormat="1" x14ac:dyDescent="0.25">
      <c r="A933" s="155" t="s">
        <v>672</v>
      </c>
      <c r="B933" s="63"/>
      <c r="C933" s="155" t="s">
        <v>673</v>
      </c>
      <c r="D933" s="63"/>
      <c r="E933" s="63"/>
      <c r="F933" s="63"/>
      <c r="G933" s="63"/>
      <c r="H933" s="63"/>
      <c r="I933" s="129">
        <v>9039444</v>
      </c>
      <c r="J933" s="63"/>
      <c r="K933" s="129">
        <v>9039444</v>
      </c>
      <c r="L933" s="63"/>
      <c r="M933" s="129">
        <v>3994319.9</v>
      </c>
      <c r="N933" s="63"/>
      <c r="O933" s="123">
        <v>44.19</v>
      </c>
      <c r="P933" s="63"/>
    </row>
    <row r="934" spans="1:16" s="46" customFormat="1" x14ac:dyDescent="0.25">
      <c r="A934" s="154" t="s">
        <v>217</v>
      </c>
      <c r="B934" s="63"/>
      <c r="C934" s="63"/>
      <c r="D934" s="63"/>
      <c r="E934" s="63"/>
      <c r="F934" s="63"/>
      <c r="G934" s="63"/>
      <c r="H934" s="63"/>
      <c r="I934" s="153">
        <v>9039444</v>
      </c>
      <c r="J934" s="63"/>
      <c r="K934" s="153">
        <v>9039444</v>
      </c>
      <c r="L934" s="63"/>
      <c r="M934" s="153">
        <v>3994319.9</v>
      </c>
      <c r="N934" s="63"/>
      <c r="O934" s="152">
        <v>44.19</v>
      </c>
      <c r="P934" s="63"/>
    </row>
    <row r="935" spans="1:16" s="46" customFormat="1" x14ac:dyDescent="0.25">
      <c r="A935" s="154" t="s">
        <v>218</v>
      </c>
      <c r="B935" s="63"/>
      <c r="C935" s="63"/>
      <c r="D935" s="63"/>
      <c r="E935" s="63"/>
      <c r="F935" s="63"/>
      <c r="G935" s="63"/>
      <c r="H935" s="63"/>
      <c r="I935" s="153">
        <v>9039444</v>
      </c>
      <c r="J935" s="63"/>
      <c r="K935" s="153">
        <v>9039444</v>
      </c>
      <c r="L935" s="63"/>
      <c r="M935" s="153">
        <v>3994319.9</v>
      </c>
      <c r="N935" s="63"/>
      <c r="O935" s="152">
        <v>44.19</v>
      </c>
      <c r="P935" s="63"/>
    </row>
    <row r="936" spans="1:16" s="46" customFormat="1" x14ac:dyDescent="0.25">
      <c r="A936" s="149" t="s">
        <v>458</v>
      </c>
      <c r="B936" s="63"/>
      <c r="C936" s="149" t="s">
        <v>459</v>
      </c>
      <c r="D936" s="63"/>
      <c r="E936" s="63"/>
      <c r="F936" s="63"/>
      <c r="G936" s="63"/>
      <c r="H936" s="63"/>
      <c r="I936" s="150">
        <v>913273</v>
      </c>
      <c r="J936" s="63"/>
      <c r="K936" s="150">
        <v>913273</v>
      </c>
      <c r="L936" s="63"/>
      <c r="M936" s="150">
        <v>279224.36</v>
      </c>
      <c r="N936" s="63"/>
      <c r="O936" s="151">
        <v>30.57</v>
      </c>
      <c r="P936" s="63"/>
    </row>
    <row r="937" spans="1:16" s="46" customFormat="1" x14ac:dyDescent="0.25">
      <c r="A937" s="98" t="s">
        <v>460</v>
      </c>
      <c r="B937" s="63"/>
      <c r="C937" s="98" t="s">
        <v>461</v>
      </c>
      <c r="D937" s="63"/>
      <c r="E937" s="63"/>
      <c r="F937" s="63"/>
      <c r="G937" s="63"/>
      <c r="H937" s="63"/>
      <c r="I937" s="116" t="s">
        <v>1</v>
      </c>
      <c r="J937" s="63"/>
      <c r="K937" s="116" t="s">
        <v>1</v>
      </c>
      <c r="L937" s="63"/>
      <c r="M937" s="116">
        <v>279224.36</v>
      </c>
      <c r="N937" s="63"/>
      <c r="O937" s="117" t="s">
        <v>1</v>
      </c>
      <c r="P937" s="63"/>
    </row>
    <row r="938" spans="1:16" s="46" customFormat="1" x14ac:dyDescent="0.25">
      <c r="A938" s="149" t="s">
        <v>465</v>
      </c>
      <c r="B938" s="63"/>
      <c r="C938" s="149" t="s">
        <v>466</v>
      </c>
      <c r="D938" s="63"/>
      <c r="E938" s="63"/>
      <c r="F938" s="63"/>
      <c r="G938" s="63"/>
      <c r="H938" s="63"/>
      <c r="I938" s="150">
        <v>180467</v>
      </c>
      <c r="J938" s="63"/>
      <c r="K938" s="150">
        <v>180467</v>
      </c>
      <c r="L938" s="63"/>
      <c r="M938" s="150">
        <v>46072.03</v>
      </c>
      <c r="N938" s="63"/>
      <c r="O938" s="151">
        <v>25.53</v>
      </c>
      <c r="P938" s="63"/>
    </row>
    <row r="939" spans="1:16" s="46" customFormat="1" x14ac:dyDescent="0.25">
      <c r="A939" s="98" t="s">
        <v>467</v>
      </c>
      <c r="B939" s="63"/>
      <c r="C939" s="98" t="s">
        <v>468</v>
      </c>
      <c r="D939" s="63"/>
      <c r="E939" s="63"/>
      <c r="F939" s="63"/>
      <c r="G939" s="63"/>
      <c r="H939" s="63"/>
      <c r="I939" s="116" t="s">
        <v>1</v>
      </c>
      <c r="J939" s="63"/>
      <c r="K939" s="116" t="s">
        <v>1</v>
      </c>
      <c r="L939" s="63"/>
      <c r="M939" s="116">
        <v>46072.03</v>
      </c>
      <c r="N939" s="63"/>
      <c r="O939" s="117" t="s">
        <v>1</v>
      </c>
      <c r="P939" s="63"/>
    </row>
    <row r="940" spans="1:16" s="46" customFormat="1" x14ac:dyDescent="0.25">
      <c r="A940" s="149" t="s">
        <v>411</v>
      </c>
      <c r="B940" s="63"/>
      <c r="C940" s="149" t="s">
        <v>412</v>
      </c>
      <c r="D940" s="63"/>
      <c r="E940" s="63"/>
      <c r="F940" s="63"/>
      <c r="G940" s="63"/>
      <c r="H940" s="63"/>
      <c r="I940" s="150">
        <v>270000</v>
      </c>
      <c r="J940" s="63"/>
      <c r="K940" s="150">
        <v>270000</v>
      </c>
      <c r="L940" s="63"/>
      <c r="M940" s="150">
        <v>0</v>
      </c>
      <c r="N940" s="63"/>
      <c r="O940" s="151">
        <v>0</v>
      </c>
      <c r="P940" s="63"/>
    </row>
    <row r="941" spans="1:16" s="46" customFormat="1" x14ac:dyDescent="0.25">
      <c r="A941" s="149" t="s">
        <v>425</v>
      </c>
      <c r="B941" s="63"/>
      <c r="C941" s="149" t="s">
        <v>426</v>
      </c>
      <c r="D941" s="63"/>
      <c r="E941" s="63"/>
      <c r="F941" s="63"/>
      <c r="G941" s="63"/>
      <c r="H941" s="63"/>
      <c r="I941" s="150">
        <v>164061</v>
      </c>
      <c r="J941" s="63"/>
      <c r="K941" s="150">
        <v>164061</v>
      </c>
      <c r="L941" s="63"/>
      <c r="M941" s="150">
        <v>0</v>
      </c>
      <c r="N941" s="63"/>
      <c r="O941" s="151">
        <v>0</v>
      </c>
      <c r="P941" s="63"/>
    </row>
    <row r="942" spans="1:16" s="46" customFormat="1" x14ac:dyDescent="0.25">
      <c r="A942" s="149" t="s">
        <v>448</v>
      </c>
      <c r="B942" s="63"/>
      <c r="C942" s="149" t="s">
        <v>449</v>
      </c>
      <c r="D942" s="63"/>
      <c r="E942" s="63"/>
      <c r="F942" s="63"/>
      <c r="G942" s="63"/>
      <c r="H942" s="63"/>
      <c r="I942" s="150">
        <v>1695438</v>
      </c>
      <c r="J942" s="63"/>
      <c r="K942" s="150">
        <v>1695438</v>
      </c>
      <c r="L942" s="63"/>
      <c r="M942" s="150">
        <v>0</v>
      </c>
      <c r="N942" s="63"/>
      <c r="O942" s="151">
        <v>0</v>
      </c>
      <c r="P942" s="63"/>
    </row>
    <row r="943" spans="1:16" s="46" customFormat="1" x14ac:dyDescent="0.25">
      <c r="A943" s="149" t="s">
        <v>592</v>
      </c>
      <c r="B943" s="63"/>
      <c r="C943" s="149" t="s">
        <v>593</v>
      </c>
      <c r="D943" s="63"/>
      <c r="E943" s="63"/>
      <c r="F943" s="63"/>
      <c r="G943" s="63"/>
      <c r="H943" s="63"/>
      <c r="I943" s="150">
        <v>560000</v>
      </c>
      <c r="J943" s="63"/>
      <c r="K943" s="150">
        <v>560000</v>
      </c>
      <c r="L943" s="63"/>
      <c r="M943" s="150">
        <v>0</v>
      </c>
      <c r="N943" s="63"/>
      <c r="O943" s="151">
        <v>0</v>
      </c>
      <c r="P943" s="63"/>
    </row>
    <row r="944" spans="1:16" s="46" customFormat="1" x14ac:dyDescent="0.25">
      <c r="A944" s="149" t="s">
        <v>595</v>
      </c>
      <c r="B944" s="63"/>
      <c r="C944" s="149" t="s">
        <v>596</v>
      </c>
      <c r="D944" s="63"/>
      <c r="E944" s="63"/>
      <c r="F944" s="63"/>
      <c r="G944" s="63"/>
      <c r="H944" s="63"/>
      <c r="I944" s="150">
        <v>5256205</v>
      </c>
      <c r="J944" s="63"/>
      <c r="K944" s="150">
        <v>5256205</v>
      </c>
      <c r="L944" s="63"/>
      <c r="M944" s="150">
        <v>3669023.51</v>
      </c>
      <c r="N944" s="63"/>
      <c r="O944" s="151">
        <v>69.8</v>
      </c>
      <c r="P944" s="63"/>
    </row>
    <row r="945" spans="1:16" s="46" customFormat="1" x14ac:dyDescent="0.25">
      <c r="A945" s="98" t="s">
        <v>597</v>
      </c>
      <c r="B945" s="63"/>
      <c r="C945" s="98" t="s">
        <v>596</v>
      </c>
      <c r="D945" s="63"/>
      <c r="E945" s="63"/>
      <c r="F945" s="63"/>
      <c r="G945" s="63"/>
      <c r="H945" s="63"/>
      <c r="I945" s="116" t="s">
        <v>1</v>
      </c>
      <c r="J945" s="63"/>
      <c r="K945" s="116" t="s">
        <v>1</v>
      </c>
      <c r="L945" s="63"/>
      <c r="M945" s="116">
        <v>3669023.51</v>
      </c>
      <c r="N945" s="63"/>
      <c r="O945" s="117" t="s">
        <v>1</v>
      </c>
      <c r="P945" s="63"/>
    </row>
    <row r="946" spans="1:16" s="46" customFormat="1" x14ac:dyDescent="0.25">
      <c r="A946" s="155" t="s">
        <v>674</v>
      </c>
      <c r="B946" s="63"/>
      <c r="C946" s="155" t="s">
        <v>675</v>
      </c>
      <c r="D946" s="63"/>
      <c r="E946" s="63"/>
      <c r="F946" s="63"/>
      <c r="G946" s="63"/>
      <c r="H946" s="63"/>
      <c r="I946" s="129">
        <v>74700</v>
      </c>
      <c r="J946" s="63"/>
      <c r="K946" s="129">
        <v>74700</v>
      </c>
      <c r="L946" s="63"/>
      <c r="M946" s="129">
        <v>74700</v>
      </c>
      <c r="N946" s="63"/>
      <c r="O946" s="123">
        <v>100</v>
      </c>
      <c r="P946" s="63"/>
    </row>
    <row r="947" spans="1:16" s="46" customFormat="1" x14ac:dyDescent="0.25">
      <c r="A947" s="154" t="s">
        <v>211</v>
      </c>
      <c r="B947" s="63"/>
      <c r="C947" s="63"/>
      <c r="D947" s="63"/>
      <c r="E947" s="63"/>
      <c r="F947" s="63"/>
      <c r="G947" s="63"/>
      <c r="H947" s="63"/>
      <c r="I947" s="153">
        <v>74700</v>
      </c>
      <c r="J947" s="63"/>
      <c r="K947" s="153">
        <v>74700</v>
      </c>
      <c r="L947" s="63"/>
      <c r="M947" s="153">
        <v>74700</v>
      </c>
      <c r="N947" s="63"/>
      <c r="O947" s="152">
        <v>100</v>
      </c>
      <c r="P947" s="63"/>
    </row>
    <row r="948" spans="1:16" s="46" customFormat="1" x14ac:dyDescent="0.25">
      <c r="A948" s="154" t="s">
        <v>212</v>
      </c>
      <c r="B948" s="63"/>
      <c r="C948" s="63"/>
      <c r="D948" s="63"/>
      <c r="E948" s="63"/>
      <c r="F948" s="63"/>
      <c r="G948" s="63"/>
      <c r="H948" s="63"/>
      <c r="I948" s="153">
        <v>74700</v>
      </c>
      <c r="J948" s="63"/>
      <c r="K948" s="153">
        <v>74700</v>
      </c>
      <c r="L948" s="63"/>
      <c r="M948" s="153">
        <v>74700</v>
      </c>
      <c r="N948" s="63"/>
      <c r="O948" s="152">
        <v>100</v>
      </c>
      <c r="P948" s="63"/>
    </row>
    <row r="949" spans="1:16" s="46" customFormat="1" x14ac:dyDescent="0.25">
      <c r="A949" s="149" t="s">
        <v>595</v>
      </c>
      <c r="B949" s="63"/>
      <c r="C949" s="149" t="s">
        <v>596</v>
      </c>
      <c r="D949" s="63"/>
      <c r="E949" s="63"/>
      <c r="F949" s="63"/>
      <c r="G949" s="63"/>
      <c r="H949" s="63"/>
      <c r="I949" s="150">
        <v>74700</v>
      </c>
      <c r="J949" s="63"/>
      <c r="K949" s="150">
        <v>74700</v>
      </c>
      <c r="L949" s="63"/>
      <c r="M949" s="150">
        <v>74700</v>
      </c>
      <c r="N949" s="63"/>
      <c r="O949" s="151">
        <v>100</v>
      </c>
      <c r="P949" s="63"/>
    </row>
    <row r="950" spans="1:16" s="46" customFormat="1" x14ac:dyDescent="0.25">
      <c r="A950" s="98" t="s">
        <v>597</v>
      </c>
      <c r="B950" s="63"/>
      <c r="C950" s="98" t="s">
        <v>596</v>
      </c>
      <c r="D950" s="63"/>
      <c r="E950" s="63"/>
      <c r="F950" s="63"/>
      <c r="G950" s="63"/>
      <c r="H950" s="63"/>
      <c r="I950" s="116" t="s">
        <v>1</v>
      </c>
      <c r="J950" s="63"/>
      <c r="K950" s="116" t="s">
        <v>1</v>
      </c>
      <c r="L950" s="63"/>
      <c r="M950" s="116">
        <v>74700</v>
      </c>
      <c r="N950" s="63"/>
      <c r="O950" s="117" t="s">
        <v>1</v>
      </c>
      <c r="P950" s="63"/>
    </row>
    <row r="951" spans="1:16" s="46" customFormat="1" x14ac:dyDescent="0.25">
      <c r="A951" s="155" t="s">
        <v>676</v>
      </c>
      <c r="B951" s="63"/>
      <c r="C951" s="155" t="s">
        <v>677</v>
      </c>
      <c r="D951" s="63"/>
      <c r="E951" s="63"/>
      <c r="F951" s="63"/>
      <c r="G951" s="63"/>
      <c r="H951" s="63"/>
      <c r="I951" s="129">
        <v>37500</v>
      </c>
      <c r="J951" s="63"/>
      <c r="K951" s="129">
        <v>37500</v>
      </c>
      <c r="L951" s="63"/>
      <c r="M951" s="129">
        <v>37500</v>
      </c>
      <c r="N951" s="63"/>
      <c r="O951" s="123">
        <v>100</v>
      </c>
      <c r="P951" s="63"/>
    </row>
    <row r="952" spans="1:16" s="46" customFormat="1" x14ac:dyDescent="0.25">
      <c r="A952" s="154" t="s">
        <v>211</v>
      </c>
      <c r="B952" s="63"/>
      <c r="C952" s="63"/>
      <c r="D952" s="63"/>
      <c r="E952" s="63"/>
      <c r="F952" s="63"/>
      <c r="G952" s="63"/>
      <c r="H952" s="63"/>
      <c r="I952" s="153">
        <v>37500</v>
      </c>
      <c r="J952" s="63"/>
      <c r="K952" s="153">
        <v>37500</v>
      </c>
      <c r="L952" s="63"/>
      <c r="M952" s="153">
        <v>37500</v>
      </c>
      <c r="N952" s="63"/>
      <c r="O952" s="152">
        <v>100</v>
      </c>
      <c r="P952" s="63"/>
    </row>
    <row r="953" spans="1:16" s="46" customFormat="1" x14ac:dyDescent="0.25">
      <c r="A953" s="154" t="s">
        <v>212</v>
      </c>
      <c r="B953" s="63"/>
      <c r="C953" s="63"/>
      <c r="D953" s="63"/>
      <c r="E953" s="63"/>
      <c r="F953" s="63"/>
      <c r="G953" s="63"/>
      <c r="H953" s="63"/>
      <c r="I953" s="153">
        <v>37500</v>
      </c>
      <c r="J953" s="63"/>
      <c r="K953" s="153">
        <v>37500</v>
      </c>
      <c r="L953" s="63"/>
      <c r="M953" s="153">
        <v>37500</v>
      </c>
      <c r="N953" s="63"/>
      <c r="O953" s="152">
        <v>100</v>
      </c>
      <c r="P953" s="63"/>
    </row>
    <row r="954" spans="1:16" s="46" customFormat="1" x14ac:dyDescent="0.25">
      <c r="A954" s="149" t="s">
        <v>595</v>
      </c>
      <c r="B954" s="63"/>
      <c r="C954" s="149" t="s">
        <v>596</v>
      </c>
      <c r="D954" s="63"/>
      <c r="E954" s="63"/>
      <c r="F954" s="63"/>
      <c r="G954" s="63"/>
      <c r="H954" s="63"/>
      <c r="I954" s="150">
        <v>37500</v>
      </c>
      <c r="J954" s="63"/>
      <c r="K954" s="150">
        <v>37500</v>
      </c>
      <c r="L954" s="63"/>
      <c r="M954" s="150">
        <v>37500</v>
      </c>
      <c r="N954" s="63"/>
      <c r="O954" s="151">
        <v>100</v>
      </c>
      <c r="P954" s="63"/>
    </row>
    <row r="955" spans="1:16" s="46" customFormat="1" x14ac:dyDescent="0.25">
      <c r="A955" s="98" t="s">
        <v>597</v>
      </c>
      <c r="B955" s="63"/>
      <c r="C955" s="98" t="s">
        <v>596</v>
      </c>
      <c r="D955" s="63"/>
      <c r="E955" s="63"/>
      <c r="F955" s="63"/>
      <c r="G955" s="63"/>
      <c r="H955" s="63"/>
      <c r="I955" s="116" t="s">
        <v>1</v>
      </c>
      <c r="J955" s="63"/>
      <c r="K955" s="116" t="s">
        <v>1</v>
      </c>
      <c r="L955" s="63"/>
      <c r="M955" s="116">
        <v>37500</v>
      </c>
      <c r="N955" s="63"/>
      <c r="O955" s="117" t="s">
        <v>1</v>
      </c>
      <c r="P955" s="63"/>
    </row>
    <row r="956" spans="1:16" s="46" customFormat="1" x14ac:dyDescent="0.25">
      <c r="A956" s="155" t="s">
        <v>678</v>
      </c>
      <c r="B956" s="63"/>
      <c r="C956" s="155" t="s">
        <v>679</v>
      </c>
      <c r="D956" s="63"/>
      <c r="E956" s="63"/>
      <c r="F956" s="63"/>
      <c r="G956" s="63"/>
      <c r="H956" s="63"/>
      <c r="I956" s="129">
        <v>1571000</v>
      </c>
      <c r="J956" s="63"/>
      <c r="K956" s="129">
        <v>1571000</v>
      </c>
      <c r="L956" s="63"/>
      <c r="M956" s="129">
        <v>1359581.5</v>
      </c>
      <c r="N956" s="63"/>
      <c r="O956" s="123">
        <v>86.54</v>
      </c>
      <c r="P956" s="63"/>
    </row>
    <row r="957" spans="1:16" s="46" customFormat="1" x14ac:dyDescent="0.25">
      <c r="A957" s="154" t="s">
        <v>211</v>
      </c>
      <c r="B957" s="63"/>
      <c r="C957" s="63"/>
      <c r="D957" s="63"/>
      <c r="E957" s="63"/>
      <c r="F957" s="63"/>
      <c r="G957" s="63"/>
      <c r="H957" s="63"/>
      <c r="I957" s="153">
        <v>568608</v>
      </c>
      <c r="J957" s="63"/>
      <c r="K957" s="153">
        <v>568608</v>
      </c>
      <c r="L957" s="63"/>
      <c r="M957" s="153">
        <v>504600.25</v>
      </c>
      <c r="N957" s="63"/>
      <c r="O957" s="163">
        <f>M957/K957</f>
        <v>0.88743079590860485</v>
      </c>
      <c r="P957" s="61"/>
    </row>
    <row r="958" spans="1:16" s="46" customFormat="1" x14ac:dyDescent="0.25">
      <c r="A958" s="154" t="s">
        <v>212</v>
      </c>
      <c r="B958" s="63"/>
      <c r="C958" s="63"/>
      <c r="D958" s="63"/>
      <c r="E958" s="63"/>
      <c r="F958" s="63"/>
      <c r="G958" s="63"/>
      <c r="H958" s="63"/>
      <c r="I958" s="153">
        <v>568608</v>
      </c>
      <c r="J958" s="63"/>
      <c r="K958" s="153">
        <v>568608</v>
      </c>
      <c r="L958" s="63"/>
      <c r="M958" s="153">
        <v>504600.25</v>
      </c>
      <c r="N958" s="63"/>
      <c r="O958" s="163">
        <f>M958/K958</f>
        <v>0.88743079590860485</v>
      </c>
      <c r="P958" s="61"/>
    </row>
    <row r="959" spans="1:16" s="46" customFormat="1" x14ac:dyDescent="0.25">
      <c r="A959" s="149" t="s">
        <v>595</v>
      </c>
      <c r="B959" s="63"/>
      <c r="C959" s="149" t="s">
        <v>596</v>
      </c>
      <c r="D959" s="63"/>
      <c r="E959" s="63"/>
      <c r="F959" s="63"/>
      <c r="G959" s="63"/>
      <c r="H959" s="63"/>
      <c r="I959" s="150">
        <v>568608</v>
      </c>
      <c r="J959" s="63"/>
      <c r="K959" s="150">
        <v>568608</v>
      </c>
      <c r="L959" s="63"/>
      <c r="M959" s="150">
        <v>504600.25</v>
      </c>
      <c r="N959" s="63"/>
      <c r="O959" s="162">
        <f>M959/K959</f>
        <v>0.88743079590860485</v>
      </c>
      <c r="P959" s="61"/>
    </row>
    <row r="960" spans="1:16" s="46" customFormat="1" x14ac:dyDescent="0.25">
      <c r="A960" s="98" t="s">
        <v>597</v>
      </c>
      <c r="B960" s="63"/>
      <c r="C960" s="98" t="s">
        <v>596</v>
      </c>
      <c r="D960" s="63"/>
      <c r="E960" s="63"/>
      <c r="F960" s="63"/>
      <c r="G960" s="63"/>
      <c r="H960" s="63"/>
      <c r="I960" s="116" t="s">
        <v>1</v>
      </c>
      <c r="J960" s="63"/>
      <c r="K960" s="116" t="s">
        <v>1</v>
      </c>
      <c r="L960" s="63"/>
      <c r="M960" s="116">
        <v>504600.25</v>
      </c>
      <c r="N960" s="63"/>
      <c r="O960" s="117" t="s">
        <v>1</v>
      </c>
      <c r="P960" s="63"/>
    </row>
    <row r="961" spans="1:16" s="46" customFormat="1" x14ac:dyDescent="0.25">
      <c r="A961" s="154" t="s">
        <v>217</v>
      </c>
      <c r="B961" s="63"/>
      <c r="C961" s="63"/>
      <c r="D961" s="63"/>
      <c r="E961" s="63"/>
      <c r="F961" s="63"/>
      <c r="G961" s="63"/>
      <c r="H961" s="63"/>
      <c r="I961" s="153">
        <v>570000</v>
      </c>
      <c r="J961" s="63"/>
      <c r="K961" s="153">
        <v>570000</v>
      </c>
      <c r="L961" s="63"/>
      <c r="M961" s="153">
        <v>570000</v>
      </c>
      <c r="N961" s="63"/>
      <c r="O961" s="152">
        <v>100</v>
      </c>
      <c r="P961" s="63"/>
    </row>
    <row r="962" spans="1:16" s="46" customFormat="1" x14ac:dyDescent="0.25">
      <c r="A962" s="154" t="s">
        <v>230</v>
      </c>
      <c r="B962" s="63"/>
      <c r="C962" s="63"/>
      <c r="D962" s="63"/>
      <c r="E962" s="63"/>
      <c r="F962" s="63"/>
      <c r="G962" s="63"/>
      <c r="H962" s="63"/>
      <c r="I962" s="153">
        <v>570000</v>
      </c>
      <c r="J962" s="63"/>
      <c r="K962" s="153">
        <v>570000</v>
      </c>
      <c r="L962" s="63"/>
      <c r="M962" s="153">
        <v>570000</v>
      </c>
      <c r="N962" s="63"/>
      <c r="O962" s="152">
        <v>100</v>
      </c>
      <c r="P962" s="63"/>
    </row>
    <row r="963" spans="1:16" s="46" customFormat="1" x14ac:dyDescent="0.25">
      <c r="A963" s="149" t="s">
        <v>595</v>
      </c>
      <c r="B963" s="63"/>
      <c r="C963" s="149" t="s">
        <v>596</v>
      </c>
      <c r="D963" s="63"/>
      <c r="E963" s="63"/>
      <c r="F963" s="63"/>
      <c r="G963" s="63"/>
      <c r="H963" s="63"/>
      <c r="I963" s="150">
        <v>570000</v>
      </c>
      <c r="J963" s="63"/>
      <c r="K963" s="150">
        <v>570000</v>
      </c>
      <c r="L963" s="63"/>
      <c r="M963" s="150">
        <v>570000</v>
      </c>
      <c r="N963" s="63"/>
      <c r="O963" s="151">
        <v>100</v>
      </c>
      <c r="P963" s="63"/>
    </row>
    <row r="964" spans="1:16" s="46" customFormat="1" x14ac:dyDescent="0.25">
      <c r="A964" s="98" t="s">
        <v>597</v>
      </c>
      <c r="B964" s="63"/>
      <c r="C964" s="98" t="s">
        <v>596</v>
      </c>
      <c r="D964" s="63"/>
      <c r="E964" s="63"/>
      <c r="F964" s="63"/>
      <c r="G964" s="63"/>
      <c r="H964" s="63"/>
      <c r="I964" s="116" t="s">
        <v>1</v>
      </c>
      <c r="J964" s="63"/>
      <c r="K964" s="116" t="s">
        <v>1</v>
      </c>
      <c r="L964" s="63"/>
      <c r="M964" s="116">
        <v>570000</v>
      </c>
      <c r="N964" s="63"/>
      <c r="O964" s="117" t="s">
        <v>1</v>
      </c>
      <c r="P964" s="63"/>
    </row>
    <row r="965" spans="1:16" s="46" customFormat="1" x14ac:dyDescent="0.25">
      <c r="A965" s="154" t="s">
        <v>221</v>
      </c>
      <c r="B965" s="63"/>
      <c r="C965" s="63"/>
      <c r="D965" s="63"/>
      <c r="E965" s="63"/>
      <c r="F965" s="63"/>
      <c r="G965" s="63"/>
      <c r="H965" s="63"/>
      <c r="I965" s="153">
        <v>432392</v>
      </c>
      <c r="J965" s="63"/>
      <c r="K965" s="153">
        <v>432392</v>
      </c>
      <c r="L965" s="63"/>
      <c r="M965" s="153">
        <v>284981.25</v>
      </c>
      <c r="N965" s="63"/>
      <c r="O965" s="152">
        <v>65.91</v>
      </c>
      <c r="P965" s="63"/>
    </row>
    <row r="966" spans="1:16" s="46" customFormat="1" x14ac:dyDescent="0.25">
      <c r="A966" s="154" t="s">
        <v>222</v>
      </c>
      <c r="B966" s="63"/>
      <c r="C966" s="63"/>
      <c r="D966" s="63"/>
      <c r="E966" s="63"/>
      <c r="F966" s="63"/>
      <c r="G966" s="63"/>
      <c r="H966" s="63"/>
      <c r="I966" s="153">
        <v>432392</v>
      </c>
      <c r="J966" s="63"/>
      <c r="K966" s="153">
        <v>432392</v>
      </c>
      <c r="L966" s="63"/>
      <c r="M966" s="153">
        <v>284981.25</v>
      </c>
      <c r="N966" s="63"/>
      <c r="O966" s="152">
        <v>65.91</v>
      </c>
      <c r="P966" s="63"/>
    </row>
    <row r="967" spans="1:16" s="46" customFormat="1" x14ac:dyDescent="0.25">
      <c r="A967" s="149" t="s">
        <v>595</v>
      </c>
      <c r="B967" s="63"/>
      <c r="C967" s="149" t="s">
        <v>596</v>
      </c>
      <c r="D967" s="63"/>
      <c r="E967" s="63"/>
      <c r="F967" s="63"/>
      <c r="G967" s="63"/>
      <c r="H967" s="63"/>
      <c r="I967" s="150">
        <v>432392</v>
      </c>
      <c r="J967" s="63"/>
      <c r="K967" s="150">
        <v>432392</v>
      </c>
      <c r="L967" s="63"/>
      <c r="M967" s="150">
        <v>284981.25</v>
      </c>
      <c r="N967" s="63"/>
      <c r="O967" s="151">
        <v>65.91</v>
      </c>
      <c r="P967" s="63"/>
    </row>
    <row r="968" spans="1:16" s="46" customFormat="1" x14ac:dyDescent="0.25">
      <c r="A968" s="98" t="s">
        <v>597</v>
      </c>
      <c r="B968" s="63"/>
      <c r="C968" s="98" t="s">
        <v>596</v>
      </c>
      <c r="D968" s="63"/>
      <c r="E968" s="63"/>
      <c r="F968" s="63"/>
      <c r="G968" s="63"/>
      <c r="H968" s="63"/>
      <c r="I968" s="116" t="s">
        <v>1</v>
      </c>
      <c r="J968" s="63"/>
      <c r="K968" s="116" t="s">
        <v>1</v>
      </c>
      <c r="L968" s="63"/>
      <c r="M968" s="116">
        <v>284981.25</v>
      </c>
      <c r="N968" s="63"/>
      <c r="O968" s="117" t="s">
        <v>1</v>
      </c>
      <c r="P968" s="63"/>
    </row>
    <row r="969" spans="1:16" s="46" customFormat="1" x14ac:dyDescent="0.25">
      <c r="A969" s="155" t="s">
        <v>680</v>
      </c>
      <c r="B969" s="63"/>
      <c r="C969" s="155" t="s">
        <v>681</v>
      </c>
      <c r="D969" s="63"/>
      <c r="E969" s="63"/>
      <c r="F969" s="63"/>
      <c r="G969" s="63"/>
      <c r="H969" s="63"/>
      <c r="I969" s="129">
        <v>210000</v>
      </c>
      <c r="J969" s="63"/>
      <c r="K969" s="129">
        <v>210000</v>
      </c>
      <c r="L969" s="63"/>
      <c r="M969" s="129">
        <v>63000</v>
      </c>
      <c r="N969" s="63"/>
      <c r="O969" s="123">
        <v>30</v>
      </c>
      <c r="P969" s="63"/>
    </row>
    <row r="970" spans="1:16" s="46" customFormat="1" x14ac:dyDescent="0.25">
      <c r="A970" s="154" t="s">
        <v>211</v>
      </c>
      <c r="B970" s="63"/>
      <c r="C970" s="63"/>
      <c r="D970" s="63"/>
      <c r="E970" s="63"/>
      <c r="F970" s="63"/>
      <c r="G970" s="63"/>
      <c r="H970" s="63"/>
      <c r="I970" s="153">
        <v>210000</v>
      </c>
      <c r="J970" s="63"/>
      <c r="K970" s="153">
        <v>210000</v>
      </c>
      <c r="L970" s="63"/>
      <c r="M970" s="153">
        <v>63000</v>
      </c>
      <c r="N970" s="63"/>
      <c r="O970" s="152">
        <v>30</v>
      </c>
      <c r="P970" s="63"/>
    </row>
    <row r="971" spans="1:16" s="46" customFormat="1" x14ac:dyDescent="0.25">
      <c r="A971" s="154" t="s">
        <v>212</v>
      </c>
      <c r="B971" s="63"/>
      <c r="C971" s="63"/>
      <c r="D971" s="63"/>
      <c r="E971" s="63"/>
      <c r="F971" s="63"/>
      <c r="G971" s="63"/>
      <c r="H971" s="63"/>
      <c r="I971" s="153">
        <v>210000</v>
      </c>
      <c r="J971" s="63"/>
      <c r="K971" s="153">
        <v>210000</v>
      </c>
      <c r="L971" s="63"/>
      <c r="M971" s="153">
        <v>63000</v>
      </c>
      <c r="N971" s="63"/>
      <c r="O971" s="152">
        <v>30</v>
      </c>
      <c r="P971" s="63"/>
    </row>
    <row r="972" spans="1:16" s="46" customFormat="1" x14ac:dyDescent="0.25">
      <c r="A972" s="149" t="s">
        <v>595</v>
      </c>
      <c r="B972" s="63"/>
      <c r="C972" s="149" t="s">
        <v>596</v>
      </c>
      <c r="D972" s="63"/>
      <c r="E972" s="63"/>
      <c r="F972" s="63"/>
      <c r="G972" s="63"/>
      <c r="H972" s="63"/>
      <c r="I972" s="150">
        <v>210000</v>
      </c>
      <c r="J972" s="63"/>
      <c r="K972" s="150">
        <v>210000</v>
      </c>
      <c r="L972" s="63"/>
      <c r="M972" s="150">
        <v>63000</v>
      </c>
      <c r="N972" s="63"/>
      <c r="O972" s="151">
        <v>30</v>
      </c>
      <c r="P972" s="63"/>
    </row>
    <row r="973" spans="1:16" s="46" customFormat="1" x14ac:dyDescent="0.25">
      <c r="A973" s="98" t="s">
        <v>597</v>
      </c>
      <c r="B973" s="63"/>
      <c r="C973" s="98" t="s">
        <v>596</v>
      </c>
      <c r="D973" s="63"/>
      <c r="E973" s="63"/>
      <c r="F973" s="63"/>
      <c r="G973" s="63"/>
      <c r="H973" s="63"/>
      <c r="I973" s="116" t="s">
        <v>1</v>
      </c>
      <c r="J973" s="63"/>
      <c r="K973" s="116" t="s">
        <v>1</v>
      </c>
      <c r="L973" s="63"/>
      <c r="M973" s="116">
        <v>63000</v>
      </c>
      <c r="N973" s="63"/>
      <c r="O973" s="117" t="s">
        <v>1</v>
      </c>
      <c r="P973" s="63"/>
    </row>
    <row r="974" spans="1:16" s="46" customFormat="1" x14ac:dyDescent="0.25">
      <c r="A974" s="155" t="s">
        <v>682</v>
      </c>
      <c r="B974" s="63"/>
      <c r="C974" s="155" t="s">
        <v>683</v>
      </c>
      <c r="D974" s="63"/>
      <c r="E974" s="63"/>
      <c r="F974" s="63"/>
      <c r="G974" s="63"/>
      <c r="H974" s="63"/>
      <c r="I974" s="129">
        <v>164000</v>
      </c>
      <c r="J974" s="63"/>
      <c r="K974" s="129">
        <v>164000</v>
      </c>
      <c r="L974" s="63"/>
      <c r="M974" s="129">
        <v>162805.13</v>
      </c>
      <c r="N974" s="63"/>
      <c r="O974" s="123">
        <v>99.27</v>
      </c>
      <c r="P974" s="63"/>
    </row>
    <row r="975" spans="1:16" s="46" customFormat="1" x14ac:dyDescent="0.25">
      <c r="A975" s="154" t="s">
        <v>211</v>
      </c>
      <c r="B975" s="63"/>
      <c r="C975" s="63"/>
      <c r="D975" s="63"/>
      <c r="E975" s="63"/>
      <c r="F975" s="63"/>
      <c r="G975" s="63"/>
      <c r="H975" s="63"/>
      <c r="I975" s="153">
        <v>164000</v>
      </c>
      <c r="J975" s="63"/>
      <c r="K975" s="153">
        <v>164000</v>
      </c>
      <c r="L975" s="63"/>
      <c r="M975" s="153">
        <v>162805.13</v>
      </c>
      <c r="N975" s="63"/>
      <c r="O975" s="152">
        <v>99.27</v>
      </c>
      <c r="P975" s="63"/>
    </row>
    <row r="976" spans="1:16" s="46" customFormat="1" x14ac:dyDescent="0.25">
      <c r="A976" s="154" t="s">
        <v>212</v>
      </c>
      <c r="B976" s="63"/>
      <c r="C976" s="63"/>
      <c r="D976" s="63"/>
      <c r="E976" s="63"/>
      <c r="F976" s="63"/>
      <c r="G976" s="63"/>
      <c r="H976" s="63"/>
      <c r="I976" s="153">
        <v>164000</v>
      </c>
      <c r="J976" s="63"/>
      <c r="K976" s="153">
        <v>164000</v>
      </c>
      <c r="L976" s="63"/>
      <c r="M976" s="153">
        <v>162805.13</v>
      </c>
      <c r="N976" s="63"/>
      <c r="O976" s="152">
        <v>99.27</v>
      </c>
      <c r="P976" s="63"/>
    </row>
    <row r="977" spans="1:16" s="46" customFormat="1" x14ac:dyDescent="0.25">
      <c r="A977" s="149" t="s">
        <v>595</v>
      </c>
      <c r="B977" s="63"/>
      <c r="C977" s="149" t="s">
        <v>596</v>
      </c>
      <c r="D977" s="63"/>
      <c r="E977" s="63"/>
      <c r="F977" s="63"/>
      <c r="G977" s="63"/>
      <c r="H977" s="63"/>
      <c r="I977" s="150">
        <v>164000</v>
      </c>
      <c r="J977" s="63"/>
      <c r="K977" s="150">
        <v>164000</v>
      </c>
      <c r="L977" s="63"/>
      <c r="M977" s="150">
        <v>162805.13</v>
      </c>
      <c r="N977" s="63"/>
      <c r="O977" s="151">
        <v>99.27</v>
      </c>
      <c r="P977" s="63"/>
    </row>
    <row r="978" spans="1:16" s="46" customFormat="1" x14ac:dyDescent="0.25">
      <c r="A978" s="98" t="s">
        <v>597</v>
      </c>
      <c r="B978" s="63"/>
      <c r="C978" s="98" t="s">
        <v>596</v>
      </c>
      <c r="D978" s="63"/>
      <c r="E978" s="63"/>
      <c r="F978" s="63"/>
      <c r="G978" s="63"/>
      <c r="H978" s="63"/>
      <c r="I978" s="116" t="s">
        <v>1</v>
      </c>
      <c r="J978" s="63"/>
      <c r="K978" s="116" t="s">
        <v>1</v>
      </c>
      <c r="L978" s="63"/>
      <c r="M978" s="116">
        <v>162805.13</v>
      </c>
      <c r="N978" s="63"/>
      <c r="O978" s="117" t="s">
        <v>1</v>
      </c>
      <c r="P978" s="63"/>
    </row>
    <row r="979" spans="1:16" s="46" customFormat="1" x14ac:dyDescent="0.25">
      <c r="A979" s="155" t="s">
        <v>684</v>
      </c>
      <c r="B979" s="63"/>
      <c r="C979" s="155" t="s">
        <v>685</v>
      </c>
      <c r="D979" s="63"/>
      <c r="E979" s="63"/>
      <c r="F979" s="63"/>
      <c r="G979" s="63"/>
      <c r="H979" s="63"/>
      <c r="I979" s="129">
        <v>200606</v>
      </c>
      <c r="J979" s="63"/>
      <c r="K979" s="129">
        <v>200606</v>
      </c>
      <c r="L979" s="63"/>
      <c r="M979" s="129">
        <v>196005.52</v>
      </c>
      <c r="N979" s="63"/>
      <c r="O979" s="123">
        <v>97.71</v>
      </c>
      <c r="P979" s="63"/>
    </row>
    <row r="980" spans="1:16" s="46" customFormat="1" x14ac:dyDescent="0.25">
      <c r="A980" s="154" t="s">
        <v>211</v>
      </c>
      <c r="B980" s="63"/>
      <c r="C980" s="63"/>
      <c r="D980" s="63"/>
      <c r="E980" s="63"/>
      <c r="F980" s="63"/>
      <c r="G980" s="63"/>
      <c r="H980" s="63"/>
      <c r="I980" s="153">
        <v>606</v>
      </c>
      <c r="J980" s="63"/>
      <c r="K980" s="153">
        <v>606</v>
      </c>
      <c r="L980" s="63"/>
      <c r="M980" s="153">
        <v>0</v>
      </c>
      <c r="N980" s="63"/>
      <c r="O980" s="152">
        <v>0</v>
      </c>
      <c r="P980" s="63"/>
    </row>
    <row r="981" spans="1:16" s="46" customFormat="1" x14ac:dyDescent="0.25">
      <c r="A981" s="154" t="s">
        <v>212</v>
      </c>
      <c r="B981" s="63"/>
      <c r="C981" s="63"/>
      <c r="D981" s="63"/>
      <c r="E981" s="63"/>
      <c r="F981" s="63"/>
      <c r="G981" s="63"/>
      <c r="H981" s="63"/>
      <c r="I981" s="153">
        <v>606</v>
      </c>
      <c r="J981" s="63"/>
      <c r="K981" s="153">
        <v>606</v>
      </c>
      <c r="L981" s="63"/>
      <c r="M981" s="153">
        <v>0</v>
      </c>
      <c r="N981" s="63"/>
      <c r="O981" s="152">
        <v>0</v>
      </c>
      <c r="P981" s="63"/>
    </row>
    <row r="982" spans="1:16" s="46" customFormat="1" x14ac:dyDescent="0.25">
      <c r="A982" s="149" t="s">
        <v>595</v>
      </c>
      <c r="B982" s="63"/>
      <c r="C982" s="149" t="s">
        <v>596</v>
      </c>
      <c r="D982" s="63"/>
      <c r="E982" s="63"/>
      <c r="F982" s="63"/>
      <c r="G982" s="63"/>
      <c r="H982" s="63"/>
      <c r="I982" s="150">
        <v>606</v>
      </c>
      <c r="J982" s="63"/>
      <c r="K982" s="150">
        <v>606</v>
      </c>
      <c r="L982" s="63"/>
      <c r="M982" s="150">
        <v>0</v>
      </c>
      <c r="N982" s="63"/>
      <c r="O982" s="151">
        <v>0</v>
      </c>
      <c r="P982" s="63"/>
    </row>
    <row r="983" spans="1:16" s="46" customFormat="1" x14ac:dyDescent="0.25">
      <c r="A983" s="154" t="s">
        <v>221</v>
      </c>
      <c r="B983" s="63"/>
      <c r="C983" s="63"/>
      <c r="D983" s="63"/>
      <c r="E983" s="63"/>
      <c r="F983" s="63"/>
      <c r="G983" s="63"/>
      <c r="H983" s="63"/>
      <c r="I983" s="153">
        <v>200000</v>
      </c>
      <c r="J983" s="63"/>
      <c r="K983" s="153">
        <v>200000</v>
      </c>
      <c r="L983" s="63"/>
      <c r="M983" s="153">
        <v>196005.52</v>
      </c>
      <c r="N983" s="63"/>
      <c r="O983" s="152">
        <v>98</v>
      </c>
      <c r="P983" s="63"/>
    </row>
    <row r="984" spans="1:16" s="46" customFormat="1" x14ac:dyDescent="0.25">
      <c r="A984" s="154" t="s">
        <v>222</v>
      </c>
      <c r="B984" s="63"/>
      <c r="C984" s="63"/>
      <c r="D984" s="63"/>
      <c r="E984" s="63"/>
      <c r="F984" s="63"/>
      <c r="G984" s="63"/>
      <c r="H984" s="63"/>
      <c r="I984" s="153">
        <v>200000</v>
      </c>
      <c r="J984" s="63"/>
      <c r="K984" s="153">
        <v>200000</v>
      </c>
      <c r="L984" s="63"/>
      <c r="M984" s="153">
        <v>196005.52</v>
      </c>
      <c r="N984" s="63"/>
      <c r="O984" s="152">
        <v>98</v>
      </c>
      <c r="P984" s="63"/>
    </row>
    <row r="985" spans="1:16" s="46" customFormat="1" x14ac:dyDescent="0.25">
      <c r="A985" s="149" t="s">
        <v>595</v>
      </c>
      <c r="B985" s="63"/>
      <c r="C985" s="149" t="s">
        <v>596</v>
      </c>
      <c r="D985" s="63"/>
      <c r="E985" s="63"/>
      <c r="F985" s="63"/>
      <c r="G985" s="63"/>
      <c r="H985" s="63"/>
      <c r="I985" s="150">
        <v>200000</v>
      </c>
      <c r="J985" s="63"/>
      <c r="K985" s="150">
        <v>200000</v>
      </c>
      <c r="L985" s="63"/>
      <c r="M985" s="150">
        <v>196005.52</v>
      </c>
      <c r="N985" s="63"/>
      <c r="O985" s="151">
        <v>98</v>
      </c>
      <c r="P985" s="63"/>
    </row>
    <row r="986" spans="1:16" s="46" customFormat="1" x14ac:dyDescent="0.25">
      <c r="A986" s="98" t="s">
        <v>597</v>
      </c>
      <c r="B986" s="63"/>
      <c r="C986" s="98" t="s">
        <v>596</v>
      </c>
      <c r="D986" s="63"/>
      <c r="E986" s="63"/>
      <c r="F986" s="63"/>
      <c r="G986" s="63"/>
      <c r="H986" s="63"/>
      <c r="I986" s="116" t="s">
        <v>1</v>
      </c>
      <c r="J986" s="63"/>
      <c r="K986" s="116" t="s">
        <v>1</v>
      </c>
      <c r="L986" s="63"/>
      <c r="M986" s="116">
        <v>196005.52</v>
      </c>
      <c r="N986" s="63"/>
      <c r="O986" s="117" t="s">
        <v>1</v>
      </c>
      <c r="P986" s="63"/>
    </row>
    <row r="987" spans="1:16" s="46" customFormat="1" x14ac:dyDescent="0.25">
      <c r="A987" s="156" t="s">
        <v>686</v>
      </c>
      <c r="B987" s="63"/>
      <c r="C987" s="156" t="s">
        <v>687</v>
      </c>
      <c r="D987" s="63"/>
      <c r="E987" s="63"/>
      <c r="F987" s="63"/>
      <c r="G987" s="63"/>
      <c r="H987" s="63"/>
      <c r="I987" s="157">
        <v>9158000</v>
      </c>
      <c r="J987" s="63"/>
      <c r="K987" s="157">
        <v>9182690</v>
      </c>
      <c r="L987" s="63"/>
      <c r="M987" s="157">
        <v>9181550.25</v>
      </c>
      <c r="N987" s="63"/>
      <c r="O987" s="158">
        <v>99.99</v>
      </c>
      <c r="P987" s="63"/>
    </row>
    <row r="988" spans="1:16" s="46" customFormat="1" x14ac:dyDescent="0.25">
      <c r="A988" s="155" t="s">
        <v>387</v>
      </c>
      <c r="B988" s="63"/>
      <c r="C988" s="155" t="s">
        <v>688</v>
      </c>
      <c r="D988" s="63"/>
      <c r="E988" s="63"/>
      <c r="F988" s="63"/>
      <c r="G988" s="63"/>
      <c r="H988" s="63"/>
      <c r="I988" s="129">
        <v>4730000</v>
      </c>
      <c r="J988" s="63"/>
      <c r="K988" s="129">
        <v>4730000</v>
      </c>
      <c r="L988" s="63"/>
      <c r="M988" s="129">
        <v>4729719.8499999996</v>
      </c>
      <c r="N988" s="63"/>
      <c r="O988" s="123">
        <v>99.99</v>
      </c>
      <c r="P988" s="63"/>
    </row>
    <row r="989" spans="1:16" s="46" customFormat="1" x14ac:dyDescent="0.25">
      <c r="A989" s="154" t="s">
        <v>215</v>
      </c>
      <c r="B989" s="63"/>
      <c r="C989" s="63"/>
      <c r="D989" s="63"/>
      <c r="E989" s="63"/>
      <c r="F989" s="63"/>
      <c r="G989" s="63"/>
      <c r="H989" s="63"/>
      <c r="I989" s="153">
        <v>4730000</v>
      </c>
      <c r="J989" s="63"/>
      <c r="K989" s="153">
        <v>4730000</v>
      </c>
      <c r="L989" s="63"/>
      <c r="M989" s="153">
        <v>4729719.8499999996</v>
      </c>
      <c r="N989" s="63"/>
      <c r="O989" s="152">
        <v>99.99</v>
      </c>
      <c r="P989" s="63"/>
    </row>
    <row r="990" spans="1:16" s="46" customFormat="1" x14ac:dyDescent="0.25">
      <c r="A990" s="154" t="s">
        <v>216</v>
      </c>
      <c r="B990" s="63"/>
      <c r="C990" s="63"/>
      <c r="D990" s="63"/>
      <c r="E990" s="63"/>
      <c r="F990" s="63"/>
      <c r="G990" s="63"/>
      <c r="H990" s="63"/>
      <c r="I990" s="153">
        <v>4730000</v>
      </c>
      <c r="J990" s="63"/>
      <c r="K990" s="153">
        <v>4730000</v>
      </c>
      <c r="L990" s="63"/>
      <c r="M990" s="153">
        <v>4729719.8499999996</v>
      </c>
      <c r="N990" s="63"/>
      <c r="O990" s="152">
        <v>99.99</v>
      </c>
      <c r="P990" s="63"/>
    </row>
    <row r="991" spans="1:16" s="46" customFormat="1" x14ac:dyDescent="0.25">
      <c r="A991" s="149" t="s">
        <v>411</v>
      </c>
      <c r="B991" s="63"/>
      <c r="C991" s="149" t="s">
        <v>412</v>
      </c>
      <c r="D991" s="63"/>
      <c r="E991" s="63"/>
      <c r="F991" s="63"/>
      <c r="G991" s="63"/>
      <c r="H991" s="63"/>
      <c r="I991" s="150">
        <v>4730000</v>
      </c>
      <c r="J991" s="63"/>
      <c r="K991" s="150">
        <v>4730000</v>
      </c>
      <c r="L991" s="63"/>
      <c r="M991" s="150">
        <v>4729719.8499999996</v>
      </c>
      <c r="N991" s="63"/>
      <c r="O991" s="151">
        <v>99.99</v>
      </c>
      <c r="P991" s="63"/>
    </row>
    <row r="992" spans="1:16" s="46" customFormat="1" x14ac:dyDescent="0.25">
      <c r="A992" s="98" t="s">
        <v>415</v>
      </c>
      <c r="B992" s="63"/>
      <c r="C992" s="98" t="s">
        <v>416</v>
      </c>
      <c r="D992" s="63"/>
      <c r="E992" s="63"/>
      <c r="F992" s="63"/>
      <c r="G992" s="63"/>
      <c r="H992" s="63"/>
      <c r="I992" s="116" t="s">
        <v>1</v>
      </c>
      <c r="J992" s="63"/>
      <c r="K992" s="116" t="s">
        <v>1</v>
      </c>
      <c r="L992" s="63"/>
      <c r="M992" s="116">
        <v>4729719.8499999996</v>
      </c>
      <c r="N992" s="63"/>
      <c r="O992" s="117" t="s">
        <v>1</v>
      </c>
      <c r="P992" s="63"/>
    </row>
    <row r="993" spans="1:16" s="46" customFormat="1" x14ac:dyDescent="0.25">
      <c r="A993" s="155" t="s">
        <v>469</v>
      </c>
      <c r="B993" s="63"/>
      <c r="C993" s="155" t="s">
        <v>689</v>
      </c>
      <c r="D993" s="63"/>
      <c r="E993" s="63"/>
      <c r="F993" s="63"/>
      <c r="G993" s="63"/>
      <c r="H993" s="63"/>
      <c r="I993" s="129">
        <v>3014000</v>
      </c>
      <c r="J993" s="63"/>
      <c r="K993" s="129">
        <v>3014000</v>
      </c>
      <c r="L993" s="63"/>
      <c r="M993" s="129">
        <v>3013399.88</v>
      </c>
      <c r="N993" s="63"/>
      <c r="O993" s="123">
        <v>99.98</v>
      </c>
      <c r="P993" s="63"/>
    </row>
    <row r="994" spans="1:16" s="46" customFormat="1" x14ac:dyDescent="0.25">
      <c r="A994" s="154" t="s">
        <v>215</v>
      </c>
      <c r="B994" s="63"/>
      <c r="C994" s="63"/>
      <c r="D994" s="63"/>
      <c r="E994" s="63"/>
      <c r="F994" s="63"/>
      <c r="G994" s="63"/>
      <c r="H994" s="63"/>
      <c r="I994" s="153">
        <v>610000</v>
      </c>
      <c r="J994" s="63"/>
      <c r="K994" s="153">
        <v>610000</v>
      </c>
      <c r="L994" s="63"/>
      <c r="M994" s="153">
        <v>609806.25</v>
      </c>
      <c r="N994" s="63"/>
      <c r="O994" s="152">
        <v>99.97</v>
      </c>
      <c r="P994" s="63"/>
    </row>
    <row r="995" spans="1:16" s="46" customFormat="1" x14ac:dyDescent="0.25">
      <c r="A995" s="154" t="s">
        <v>216</v>
      </c>
      <c r="B995" s="63"/>
      <c r="C995" s="63"/>
      <c r="D995" s="63"/>
      <c r="E995" s="63"/>
      <c r="F995" s="63"/>
      <c r="G995" s="63"/>
      <c r="H995" s="63"/>
      <c r="I995" s="153">
        <v>610000</v>
      </c>
      <c r="J995" s="63"/>
      <c r="K995" s="153">
        <v>610000</v>
      </c>
      <c r="L995" s="63"/>
      <c r="M995" s="153">
        <v>609806.25</v>
      </c>
      <c r="N995" s="63"/>
      <c r="O995" s="152">
        <v>99.97</v>
      </c>
      <c r="P995" s="63"/>
    </row>
    <row r="996" spans="1:16" s="46" customFormat="1" x14ac:dyDescent="0.25">
      <c r="A996" s="149" t="s">
        <v>411</v>
      </c>
      <c r="B996" s="63"/>
      <c r="C996" s="149" t="s">
        <v>412</v>
      </c>
      <c r="D996" s="63"/>
      <c r="E996" s="63"/>
      <c r="F996" s="63"/>
      <c r="G996" s="63"/>
      <c r="H996" s="63"/>
      <c r="I996" s="150">
        <v>610000</v>
      </c>
      <c r="J996" s="63"/>
      <c r="K996" s="150">
        <v>610000</v>
      </c>
      <c r="L996" s="63"/>
      <c r="M996" s="150">
        <v>609806.25</v>
      </c>
      <c r="N996" s="63"/>
      <c r="O996" s="151">
        <v>99.97</v>
      </c>
      <c r="P996" s="63"/>
    </row>
    <row r="997" spans="1:16" s="46" customFormat="1" x14ac:dyDescent="0.25">
      <c r="A997" s="98" t="s">
        <v>415</v>
      </c>
      <c r="B997" s="63"/>
      <c r="C997" s="98" t="s">
        <v>416</v>
      </c>
      <c r="D997" s="63"/>
      <c r="E997" s="63"/>
      <c r="F997" s="63"/>
      <c r="G997" s="63"/>
      <c r="H997" s="63"/>
      <c r="I997" s="116" t="s">
        <v>1</v>
      </c>
      <c r="J997" s="63"/>
      <c r="K997" s="116" t="s">
        <v>1</v>
      </c>
      <c r="L997" s="63"/>
      <c r="M997" s="116">
        <v>609806.25</v>
      </c>
      <c r="N997" s="63"/>
      <c r="O997" s="117" t="s">
        <v>1</v>
      </c>
      <c r="P997" s="63"/>
    </row>
    <row r="998" spans="1:16" s="46" customFormat="1" x14ac:dyDescent="0.25">
      <c r="A998" s="154" t="s">
        <v>217</v>
      </c>
      <c r="B998" s="63"/>
      <c r="C998" s="63"/>
      <c r="D998" s="63"/>
      <c r="E998" s="63"/>
      <c r="F998" s="63"/>
      <c r="G998" s="63"/>
      <c r="H998" s="63"/>
      <c r="I998" s="153">
        <v>2404000</v>
      </c>
      <c r="J998" s="63"/>
      <c r="K998" s="153">
        <v>2404000</v>
      </c>
      <c r="L998" s="63"/>
      <c r="M998" s="153">
        <v>2403593.63</v>
      </c>
      <c r="N998" s="63"/>
      <c r="O998" s="152">
        <v>99.98</v>
      </c>
      <c r="P998" s="63"/>
    </row>
    <row r="999" spans="1:16" s="46" customFormat="1" x14ac:dyDescent="0.25">
      <c r="A999" s="154" t="s">
        <v>232</v>
      </c>
      <c r="B999" s="63"/>
      <c r="C999" s="63"/>
      <c r="D999" s="63"/>
      <c r="E999" s="63"/>
      <c r="F999" s="63"/>
      <c r="G999" s="63"/>
      <c r="H999" s="63"/>
      <c r="I999" s="153">
        <v>2404000</v>
      </c>
      <c r="J999" s="63"/>
      <c r="K999" s="153">
        <v>2404000</v>
      </c>
      <c r="L999" s="63"/>
      <c r="M999" s="153">
        <v>2403593.63</v>
      </c>
      <c r="N999" s="63"/>
      <c r="O999" s="152">
        <v>99.98</v>
      </c>
      <c r="P999" s="63"/>
    </row>
    <row r="1000" spans="1:16" s="46" customFormat="1" x14ac:dyDescent="0.25">
      <c r="A1000" s="149" t="s">
        <v>411</v>
      </c>
      <c r="B1000" s="63"/>
      <c r="C1000" s="149" t="s">
        <v>412</v>
      </c>
      <c r="D1000" s="63"/>
      <c r="E1000" s="63"/>
      <c r="F1000" s="63"/>
      <c r="G1000" s="63"/>
      <c r="H1000" s="63"/>
      <c r="I1000" s="150">
        <v>2404000</v>
      </c>
      <c r="J1000" s="63"/>
      <c r="K1000" s="150">
        <v>2404000</v>
      </c>
      <c r="L1000" s="63"/>
      <c r="M1000" s="150">
        <v>2403593.63</v>
      </c>
      <c r="N1000" s="63"/>
      <c r="O1000" s="151">
        <v>99.98</v>
      </c>
      <c r="P1000" s="63"/>
    </row>
    <row r="1001" spans="1:16" s="46" customFormat="1" x14ac:dyDescent="0.25">
      <c r="A1001" s="98" t="s">
        <v>415</v>
      </c>
      <c r="B1001" s="63"/>
      <c r="C1001" s="98" t="s">
        <v>416</v>
      </c>
      <c r="D1001" s="63"/>
      <c r="E1001" s="63"/>
      <c r="F1001" s="63"/>
      <c r="G1001" s="63"/>
      <c r="H1001" s="63"/>
      <c r="I1001" s="116" t="s">
        <v>1</v>
      </c>
      <c r="J1001" s="63"/>
      <c r="K1001" s="116" t="s">
        <v>1</v>
      </c>
      <c r="L1001" s="63"/>
      <c r="M1001" s="116">
        <v>2403593.63</v>
      </c>
      <c r="N1001" s="63"/>
      <c r="O1001" s="117" t="s">
        <v>1</v>
      </c>
      <c r="P1001" s="63"/>
    </row>
    <row r="1002" spans="1:16" s="46" customFormat="1" x14ac:dyDescent="0.25">
      <c r="A1002" s="155" t="s">
        <v>533</v>
      </c>
      <c r="B1002" s="63"/>
      <c r="C1002" s="155" t="s">
        <v>690</v>
      </c>
      <c r="D1002" s="63"/>
      <c r="E1002" s="63"/>
      <c r="F1002" s="63"/>
      <c r="G1002" s="63"/>
      <c r="H1002" s="63"/>
      <c r="I1002" s="129">
        <v>350000</v>
      </c>
      <c r="J1002" s="63"/>
      <c r="K1002" s="129">
        <v>350000</v>
      </c>
      <c r="L1002" s="63"/>
      <c r="M1002" s="129">
        <v>349786.75</v>
      </c>
      <c r="N1002" s="63"/>
      <c r="O1002" s="123">
        <v>99.94</v>
      </c>
      <c r="P1002" s="63"/>
    </row>
    <row r="1003" spans="1:16" s="46" customFormat="1" x14ac:dyDescent="0.25">
      <c r="A1003" s="154" t="s">
        <v>217</v>
      </c>
      <c r="B1003" s="63"/>
      <c r="C1003" s="63"/>
      <c r="D1003" s="63"/>
      <c r="E1003" s="63"/>
      <c r="F1003" s="63"/>
      <c r="G1003" s="63"/>
      <c r="H1003" s="63"/>
      <c r="I1003" s="153">
        <v>350000</v>
      </c>
      <c r="J1003" s="63"/>
      <c r="K1003" s="153">
        <v>350000</v>
      </c>
      <c r="L1003" s="63"/>
      <c r="M1003" s="153">
        <v>349786.75</v>
      </c>
      <c r="N1003" s="63"/>
      <c r="O1003" s="152">
        <v>99.94</v>
      </c>
      <c r="P1003" s="63"/>
    </row>
    <row r="1004" spans="1:16" s="46" customFormat="1" x14ac:dyDescent="0.25">
      <c r="A1004" s="154" t="s">
        <v>232</v>
      </c>
      <c r="B1004" s="63"/>
      <c r="C1004" s="63"/>
      <c r="D1004" s="63"/>
      <c r="E1004" s="63"/>
      <c r="F1004" s="63"/>
      <c r="G1004" s="63"/>
      <c r="H1004" s="63"/>
      <c r="I1004" s="153">
        <v>350000</v>
      </c>
      <c r="J1004" s="63"/>
      <c r="K1004" s="153">
        <v>350000</v>
      </c>
      <c r="L1004" s="63"/>
      <c r="M1004" s="153">
        <v>349786.75</v>
      </c>
      <c r="N1004" s="63"/>
      <c r="O1004" s="152">
        <v>99.94</v>
      </c>
      <c r="P1004" s="63"/>
    </row>
    <row r="1005" spans="1:16" s="46" customFormat="1" x14ac:dyDescent="0.25">
      <c r="A1005" s="149" t="s">
        <v>411</v>
      </c>
      <c r="B1005" s="63"/>
      <c r="C1005" s="149" t="s">
        <v>412</v>
      </c>
      <c r="D1005" s="63"/>
      <c r="E1005" s="63"/>
      <c r="F1005" s="63"/>
      <c r="G1005" s="63"/>
      <c r="H1005" s="63"/>
      <c r="I1005" s="150">
        <v>350000</v>
      </c>
      <c r="J1005" s="63"/>
      <c r="K1005" s="150">
        <v>350000</v>
      </c>
      <c r="L1005" s="63"/>
      <c r="M1005" s="150">
        <v>349786.75</v>
      </c>
      <c r="N1005" s="63"/>
      <c r="O1005" s="151">
        <v>99.94</v>
      </c>
      <c r="P1005" s="63"/>
    </row>
    <row r="1006" spans="1:16" s="46" customFormat="1" x14ac:dyDescent="0.25">
      <c r="A1006" s="98" t="s">
        <v>415</v>
      </c>
      <c r="B1006" s="63"/>
      <c r="C1006" s="98" t="s">
        <v>416</v>
      </c>
      <c r="D1006" s="63"/>
      <c r="E1006" s="63"/>
      <c r="F1006" s="63"/>
      <c r="G1006" s="63"/>
      <c r="H1006" s="63"/>
      <c r="I1006" s="116" t="s">
        <v>1</v>
      </c>
      <c r="J1006" s="63"/>
      <c r="K1006" s="116" t="s">
        <v>1</v>
      </c>
      <c r="L1006" s="63"/>
      <c r="M1006" s="116">
        <v>349786.75</v>
      </c>
      <c r="N1006" s="63"/>
      <c r="O1006" s="117" t="s">
        <v>1</v>
      </c>
      <c r="P1006" s="63"/>
    </row>
    <row r="1007" spans="1:16" s="46" customFormat="1" x14ac:dyDescent="0.25">
      <c r="A1007" s="155" t="s">
        <v>471</v>
      </c>
      <c r="B1007" s="63"/>
      <c r="C1007" s="155" t="s">
        <v>691</v>
      </c>
      <c r="D1007" s="63"/>
      <c r="E1007" s="63"/>
      <c r="F1007" s="63"/>
      <c r="G1007" s="63"/>
      <c r="H1007" s="63"/>
      <c r="I1007" s="129">
        <v>314000</v>
      </c>
      <c r="J1007" s="63"/>
      <c r="K1007" s="129">
        <v>314000</v>
      </c>
      <c r="L1007" s="63"/>
      <c r="M1007" s="129">
        <v>313954.76</v>
      </c>
      <c r="N1007" s="63"/>
      <c r="O1007" s="123">
        <v>99.99</v>
      </c>
      <c r="P1007" s="63"/>
    </row>
    <row r="1008" spans="1:16" s="46" customFormat="1" x14ac:dyDescent="0.25">
      <c r="A1008" s="154" t="s">
        <v>217</v>
      </c>
      <c r="B1008" s="63"/>
      <c r="C1008" s="63"/>
      <c r="D1008" s="63"/>
      <c r="E1008" s="63"/>
      <c r="F1008" s="63"/>
      <c r="G1008" s="63"/>
      <c r="H1008" s="63"/>
      <c r="I1008" s="153">
        <v>314000</v>
      </c>
      <c r="J1008" s="63"/>
      <c r="K1008" s="153">
        <v>314000</v>
      </c>
      <c r="L1008" s="63"/>
      <c r="M1008" s="153">
        <v>313954.76</v>
      </c>
      <c r="N1008" s="63"/>
      <c r="O1008" s="152">
        <v>99.99</v>
      </c>
      <c r="P1008" s="63"/>
    </row>
    <row r="1009" spans="1:16" s="46" customFormat="1" x14ac:dyDescent="0.25">
      <c r="A1009" s="154" t="s">
        <v>232</v>
      </c>
      <c r="B1009" s="63"/>
      <c r="C1009" s="63"/>
      <c r="D1009" s="63"/>
      <c r="E1009" s="63"/>
      <c r="F1009" s="63"/>
      <c r="G1009" s="63"/>
      <c r="H1009" s="63"/>
      <c r="I1009" s="153">
        <v>314000</v>
      </c>
      <c r="J1009" s="63"/>
      <c r="K1009" s="153">
        <v>314000</v>
      </c>
      <c r="L1009" s="63"/>
      <c r="M1009" s="153">
        <v>313954.76</v>
      </c>
      <c r="N1009" s="63"/>
      <c r="O1009" s="152">
        <v>99.99</v>
      </c>
      <c r="P1009" s="63"/>
    </row>
    <row r="1010" spans="1:16" s="46" customFormat="1" x14ac:dyDescent="0.25">
      <c r="A1010" s="149" t="s">
        <v>411</v>
      </c>
      <c r="B1010" s="63"/>
      <c r="C1010" s="149" t="s">
        <v>412</v>
      </c>
      <c r="D1010" s="63"/>
      <c r="E1010" s="63"/>
      <c r="F1010" s="63"/>
      <c r="G1010" s="63"/>
      <c r="H1010" s="63"/>
      <c r="I1010" s="150">
        <v>314000</v>
      </c>
      <c r="J1010" s="63"/>
      <c r="K1010" s="150">
        <v>314000</v>
      </c>
      <c r="L1010" s="63"/>
      <c r="M1010" s="150">
        <v>313954.76</v>
      </c>
      <c r="N1010" s="63"/>
      <c r="O1010" s="151">
        <v>99.99</v>
      </c>
      <c r="P1010" s="63"/>
    </row>
    <row r="1011" spans="1:16" s="46" customFormat="1" x14ac:dyDescent="0.25">
      <c r="A1011" s="98" t="s">
        <v>415</v>
      </c>
      <c r="B1011" s="63"/>
      <c r="C1011" s="98" t="s">
        <v>416</v>
      </c>
      <c r="D1011" s="63"/>
      <c r="E1011" s="63"/>
      <c r="F1011" s="63"/>
      <c r="G1011" s="63"/>
      <c r="H1011" s="63"/>
      <c r="I1011" s="116" t="s">
        <v>1</v>
      </c>
      <c r="J1011" s="63"/>
      <c r="K1011" s="116" t="s">
        <v>1</v>
      </c>
      <c r="L1011" s="63"/>
      <c r="M1011" s="116">
        <v>313954.76</v>
      </c>
      <c r="N1011" s="63"/>
      <c r="O1011" s="117" t="s">
        <v>1</v>
      </c>
      <c r="P1011" s="63"/>
    </row>
    <row r="1012" spans="1:16" s="46" customFormat="1" x14ac:dyDescent="0.25">
      <c r="A1012" s="155" t="s">
        <v>473</v>
      </c>
      <c r="B1012" s="63"/>
      <c r="C1012" s="155" t="s">
        <v>692</v>
      </c>
      <c r="D1012" s="63"/>
      <c r="E1012" s="63"/>
      <c r="F1012" s="63"/>
      <c r="G1012" s="63"/>
      <c r="H1012" s="63"/>
      <c r="I1012" s="129">
        <v>750000</v>
      </c>
      <c r="J1012" s="63"/>
      <c r="K1012" s="129">
        <v>774690</v>
      </c>
      <c r="L1012" s="63"/>
      <c r="M1012" s="129">
        <v>774689.01</v>
      </c>
      <c r="N1012" s="63"/>
      <c r="O1012" s="123">
        <v>100</v>
      </c>
      <c r="P1012" s="63"/>
    </row>
    <row r="1013" spans="1:16" s="46" customFormat="1" x14ac:dyDescent="0.25">
      <c r="A1013" s="154" t="s">
        <v>217</v>
      </c>
      <c r="B1013" s="63"/>
      <c r="C1013" s="63"/>
      <c r="D1013" s="63"/>
      <c r="E1013" s="63"/>
      <c r="F1013" s="63"/>
      <c r="G1013" s="63"/>
      <c r="H1013" s="63"/>
      <c r="I1013" s="153">
        <v>750000</v>
      </c>
      <c r="J1013" s="63"/>
      <c r="K1013" s="153">
        <v>774690</v>
      </c>
      <c r="L1013" s="63"/>
      <c r="M1013" s="153">
        <v>774689.01</v>
      </c>
      <c r="N1013" s="63"/>
      <c r="O1013" s="152">
        <v>100</v>
      </c>
      <c r="P1013" s="63"/>
    </row>
    <row r="1014" spans="1:16" s="46" customFormat="1" x14ac:dyDescent="0.25">
      <c r="A1014" s="154" t="s">
        <v>232</v>
      </c>
      <c r="B1014" s="63"/>
      <c r="C1014" s="63"/>
      <c r="D1014" s="63"/>
      <c r="E1014" s="63"/>
      <c r="F1014" s="63"/>
      <c r="G1014" s="63"/>
      <c r="H1014" s="63"/>
      <c r="I1014" s="153">
        <v>750000</v>
      </c>
      <c r="J1014" s="63"/>
      <c r="K1014" s="153">
        <v>774690</v>
      </c>
      <c r="L1014" s="63"/>
      <c r="M1014" s="153">
        <v>774689.01</v>
      </c>
      <c r="N1014" s="63"/>
      <c r="O1014" s="152">
        <v>100</v>
      </c>
      <c r="P1014" s="63"/>
    </row>
    <row r="1015" spans="1:16" s="46" customFormat="1" x14ac:dyDescent="0.25">
      <c r="A1015" s="149" t="s">
        <v>399</v>
      </c>
      <c r="B1015" s="63"/>
      <c r="C1015" s="149" t="s">
        <v>400</v>
      </c>
      <c r="D1015" s="63"/>
      <c r="E1015" s="63"/>
      <c r="F1015" s="63"/>
      <c r="G1015" s="63"/>
      <c r="H1015" s="63"/>
      <c r="I1015" s="150">
        <v>750000</v>
      </c>
      <c r="J1015" s="63"/>
      <c r="K1015" s="150">
        <v>774690</v>
      </c>
      <c r="L1015" s="63"/>
      <c r="M1015" s="150">
        <v>774689.01</v>
      </c>
      <c r="N1015" s="63"/>
      <c r="O1015" s="151">
        <v>100</v>
      </c>
      <c r="P1015" s="63"/>
    </row>
    <row r="1016" spans="1:16" s="46" customFormat="1" x14ac:dyDescent="0.25">
      <c r="A1016" s="98" t="s">
        <v>403</v>
      </c>
      <c r="B1016" s="63"/>
      <c r="C1016" s="98" t="s">
        <v>404</v>
      </c>
      <c r="D1016" s="63"/>
      <c r="E1016" s="63"/>
      <c r="F1016" s="63"/>
      <c r="G1016" s="63"/>
      <c r="H1016" s="63"/>
      <c r="I1016" s="116" t="s">
        <v>1</v>
      </c>
      <c r="J1016" s="63"/>
      <c r="K1016" s="116" t="s">
        <v>1</v>
      </c>
      <c r="L1016" s="63"/>
      <c r="M1016" s="116">
        <v>774689.01</v>
      </c>
      <c r="N1016" s="63"/>
      <c r="O1016" s="117" t="s">
        <v>1</v>
      </c>
      <c r="P1016" s="63"/>
    </row>
    <row r="1017" spans="1:16" s="46" customFormat="1" x14ac:dyDescent="0.25">
      <c r="A1017" s="156" t="s">
        <v>693</v>
      </c>
      <c r="B1017" s="63"/>
      <c r="C1017" s="156" t="s">
        <v>694</v>
      </c>
      <c r="D1017" s="63"/>
      <c r="E1017" s="63"/>
      <c r="F1017" s="63"/>
      <c r="G1017" s="63"/>
      <c r="H1017" s="63"/>
      <c r="I1017" s="157">
        <v>6916533</v>
      </c>
      <c r="J1017" s="63"/>
      <c r="K1017" s="157">
        <v>6918850</v>
      </c>
      <c r="L1017" s="63"/>
      <c r="M1017" s="157">
        <v>6066140.3700000001</v>
      </c>
      <c r="N1017" s="63"/>
      <c r="O1017" s="158">
        <v>87.68</v>
      </c>
      <c r="P1017" s="63"/>
    </row>
    <row r="1018" spans="1:16" s="46" customFormat="1" ht="31.5" customHeight="1" x14ac:dyDescent="0.25">
      <c r="A1018" s="167" t="s">
        <v>583</v>
      </c>
      <c r="B1018" s="105"/>
      <c r="C1018" s="168" t="s">
        <v>695</v>
      </c>
      <c r="D1018" s="169"/>
      <c r="E1018" s="169"/>
      <c r="F1018" s="169"/>
      <c r="G1018" s="169"/>
      <c r="H1018" s="169"/>
      <c r="I1018" s="170">
        <v>53500</v>
      </c>
      <c r="J1018" s="105"/>
      <c r="K1018" s="170">
        <v>55817</v>
      </c>
      <c r="L1018" s="105"/>
      <c r="M1018" s="170">
        <v>29566.62</v>
      </c>
      <c r="N1018" s="105"/>
      <c r="O1018" s="171">
        <v>52.97</v>
      </c>
      <c r="P1018" s="105"/>
    </row>
    <row r="1019" spans="1:16" s="46" customFormat="1" x14ac:dyDescent="0.25">
      <c r="A1019" s="154" t="s">
        <v>211</v>
      </c>
      <c r="B1019" s="63"/>
      <c r="C1019" s="63"/>
      <c r="D1019" s="63"/>
      <c r="E1019" s="63"/>
      <c r="F1019" s="63"/>
      <c r="G1019" s="63"/>
      <c r="H1019" s="63"/>
      <c r="I1019" s="153">
        <v>41000</v>
      </c>
      <c r="J1019" s="63"/>
      <c r="K1019" s="153">
        <v>43317</v>
      </c>
      <c r="L1019" s="63"/>
      <c r="M1019" s="153">
        <v>29566.62</v>
      </c>
      <c r="N1019" s="63"/>
      <c r="O1019" s="152">
        <v>68.260000000000005</v>
      </c>
      <c r="P1019" s="63"/>
    </row>
    <row r="1020" spans="1:16" s="46" customFormat="1" x14ac:dyDescent="0.25">
      <c r="A1020" s="154" t="s">
        <v>212</v>
      </c>
      <c r="B1020" s="63"/>
      <c r="C1020" s="63"/>
      <c r="D1020" s="63"/>
      <c r="E1020" s="63"/>
      <c r="F1020" s="63"/>
      <c r="G1020" s="63"/>
      <c r="H1020" s="63"/>
      <c r="I1020" s="153">
        <v>41000</v>
      </c>
      <c r="J1020" s="63"/>
      <c r="K1020" s="153">
        <v>43317</v>
      </c>
      <c r="L1020" s="63"/>
      <c r="M1020" s="153">
        <v>29566.62</v>
      </c>
      <c r="N1020" s="63"/>
      <c r="O1020" s="152">
        <v>68.260000000000005</v>
      </c>
      <c r="P1020" s="63"/>
    </row>
    <row r="1021" spans="1:16" s="46" customFormat="1" x14ac:dyDescent="0.25">
      <c r="A1021" s="149" t="s">
        <v>411</v>
      </c>
      <c r="B1021" s="63"/>
      <c r="C1021" s="149" t="s">
        <v>412</v>
      </c>
      <c r="D1021" s="63"/>
      <c r="E1021" s="63"/>
      <c r="F1021" s="63"/>
      <c r="G1021" s="63"/>
      <c r="H1021" s="63"/>
      <c r="I1021" s="150">
        <v>20000</v>
      </c>
      <c r="J1021" s="63"/>
      <c r="K1021" s="150">
        <v>20000</v>
      </c>
      <c r="L1021" s="63"/>
      <c r="M1021" s="150">
        <v>6250</v>
      </c>
      <c r="N1021" s="63"/>
      <c r="O1021" s="151">
        <v>31.25</v>
      </c>
      <c r="P1021" s="63"/>
    </row>
    <row r="1022" spans="1:16" s="46" customFormat="1" x14ac:dyDescent="0.25">
      <c r="A1022" s="98" t="s">
        <v>521</v>
      </c>
      <c r="B1022" s="63"/>
      <c r="C1022" s="98" t="s">
        <v>522</v>
      </c>
      <c r="D1022" s="63"/>
      <c r="E1022" s="63"/>
      <c r="F1022" s="63"/>
      <c r="G1022" s="63"/>
      <c r="H1022" s="63"/>
      <c r="I1022" s="116" t="s">
        <v>1</v>
      </c>
      <c r="J1022" s="63"/>
      <c r="K1022" s="116" t="s">
        <v>1</v>
      </c>
      <c r="L1022" s="63"/>
      <c r="M1022" s="116">
        <v>6250</v>
      </c>
      <c r="N1022" s="63"/>
      <c r="O1022" s="117" t="s">
        <v>1</v>
      </c>
      <c r="P1022" s="63"/>
    </row>
    <row r="1023" spans="1:16" s="46" customFormat="1" x14ac:dyDescent="0.25">
      <c r="A1023" s="149" t="s">
        <v>595</v>
      </c>
      <c r="B1023" s="63"/>
      <c r="C1023" s="149" t="s">
        <v>596</v>
      </c>
      <c r="D1023" s="63"/>
      <c r="E1023" s="63"/>
      <c r="F1023" s="63"/>
      <c r="G1023" s="63"/>
      <c r="H1023" s="63"/>
      <c r="I1023" s="150">
        <v>21000</v>
      </c>
      <c r="J1023" s="63"/>
      <c r="K1023" s="150">
        <v>23317</v>
      </c>
      <c r="L1023" s="63"/>
      <c r="M1023" s="150">
        <v>23316.62</v>
      </c>
      <c r="N1023" s="63"/>
      <c r="O1023" s="151">
        <v>100</v>
      </c>
      <c r="P1023" s="63"/>
    </row>
    <row r="1024" spans="1:16" s="46" customFormat="1" x14ac:dyDescent="0.25">
      <c r="A1024" s="98" t="s">
        <v>597</v>
      </c>
      <c r="B1024" s="63"/>
      <c r="C1024" s="98" t="s">
        <v>596</v>
      </c>
      <c r="D1024" s="63"/>
      <c r="E1024" s="63"/>
      <c r="F1024" s="63"/>
      <c r="G1024" s="63"/>
      <c r="H1024" s="63"/>
      <c r="I1024" s="116" t="s">
        <v>1</v>
      </c>
      <c r="J1024" s="63"/>
      <c r="K1024" s="116" t="s">
        <v>1</v>
      </c>
      <c r="L1024" s="63"/>
      <c r="M1024" s="116">
        <v>23316.62</v>
      </c>
      <c r="N1024" s="63"/>
      <c r="O1024" s="117" t="s">
        <v>1</v>
      </c>
      <c r="P1024" s="63"/>
    </row>
    <row r="1025" spans="1:16" s="46" customFormat="1" x14ac:dyDescent="0.25">
      <c r="A1025" s="154" t="s">
        <v>217</v>
      </c>
      <c r="B1025" s="63"/>
      <c r="C1025" s="63"/>
      <c r="D1025" s="63"/>
      <c r="E1025" s="63"/>
      <c r="F1025" s="63"/>
      <c r="G1025" s="63"/>
      <c r="H1025" s="63"/>
      <c r="I1025" s="153">
        <v>12500</v>
      </c>
      <c r="J1025" s="63"/>
      <c r="K1025" s="153">
        <v>12500</v>
      </c>
      <c r="L1025" s="63"/>
      <c r="M1025" s="153">
        <v>0</v>
      </c>
      <c r="N1025" s="63"/>
      <c r="O1025" s="152">
        <v>0</v>
      </c>
      <c r="P1025" s="63"/>
    </row>
    <row r="1026" spans="1:16" s="46" customFormat="1" x14ac:dyDescent="0.25">
      <c r="A1026" s="154" t="s">
        <v>218</v>
      </c>
      <c r="B1026" s="63"/>
      <c r="C1026" s="63"/>
      <c r="D1026" s="63"/>
      <c r="E1026" s="63"/>
      <c r="F1026" s="63"/>
      <c r="G1026" s="63"/>
      <c r="H1026" s="63"/>
      <c r="I1026" s="153">
        <v>12500</v>
      </c>
      <c r="J1026" s="63"/>
      <c r="K1026" s="153">
        <v>12500</v>
      </c>
      <c r="L1026" s="63"/>
      <c r="M1026" s="153">
        <v>0</v>
      </c>
      <c r="N1026" s="63"/>
      <c r="O1026" s="152">
        <v>0</v>
      </c>
      <c r="P1026" s="63"/>
    </row>
    <row r="1027" spans="1:16" s="46" customFormat="1" x14ac:dyDescent="0.25">
      <c r="A1027" s="149" t="s">
        <v>411</v>
      </c>
      <c r="B1027" s="63"/>
      <c r="C1027" s="149" t="s">
        <v>412</v>
      </c>
      <c r="D1027" s="63"/>
      <c r="E1027" s="63"/>
      <c r="F1027" s="63"/>
      <c r="G1027" s="63"/>
      <c r="H1027" s="63"/>
      <c r="I1027" s="150">
        <v>12500</v>
      </c>
      <c r="J1027" s="63"/>
      <c r="K1027" s="150">
        <v>12500</v>
      </c>
      <c r="L1027" s="63"/>
      <c r="M1027" s="150">
        <v>0</v>
      </c>
      <c r="N1027" s="63"/>
      <c r="O1027" s="151">
        <v>0</v>
      </c>
      <c r="P1027" s="63"/>
    </row>
    <row r="1028" spans="1:16" s="46" customFormat="1" x14ac:dyDescent="0.25">
      <c r="A1028" s="155" t="s">
        <v>650</v>
      </c>
      <c r="B1028" s="63"/>
      <c r="C1028" s="155" t="s">
        <v>696</v>
      </c>
      <c r="D1028" s="63"/>
      <c r="E1028" s="63"/>
      <c r="F1028" s="63"/>
      <c r="G1028" s="63"/>
      <c r="H1028" s="63"/>
      <c r="I1028" s="129">
        <v>20000</v>
      </c>
      <c r="J1028" s="63"/>
      <c r="K1028" s="129">
        <v>20000</v>
      </c>
      <c r="L1028" s="63"/>
      <c r="M1028" s="129">
        <v>0</v>
      </c>
      <c r="N1028" s="63"/>
      <c r="O1028" s="123">
        <v>0</v>
      </c>
      <c r="P1028" s="63"/>
    </row>
    <row r="1029" spans="1:16" s="46" customFormat="1" x14ac:dyDescent="0.25">
      <c r="A1029" s="154" t="s">
        <v>217</v>
      </c>
      <c r="B1029" s="63"/>
      <c r="C1029" s="63"/>
      <c r="D1029" s="63"/>
      <c r="E1029" s="63"/>
      <c r="F1029" s="63"/>
      <c r="G1029" s="63"/>
      <c r="H1029" s="63"/>
      <c r="I1029" s="153">
        <v>20000</v>
      </c>
      <c r="J1029" s="63"/>
      <c r="K1029" s="153">
        <v>20000</v>
      </c>
      <c r="L1029" s="63"/>
      <c r="M1029" s="153">
        <v>0</v>
      </c>
      <c r="N1029" s="63"/>
      <c r="O1029" s="152">
        <v>0</v>
      </c>
      <c r="P1029" s="63"/>
    </row>
    <row r="1030" spans="1:16" s="46" customFormat="1" x14ac:dyDescent="0.25">
      <c r="A1030" s="154" t="s">
        <v>232</v>
      </c>
      <c r="B1030" s="63"/>
      <c r="C1030" s="63"/>
      <c r="D1030" s="63"/>
      <c r="E1030" s="63"/>
      <c r="F1030" s="63"/>
      <c r="G1030" s="63"/>
      <c r="H1030" s="63"/>
      <c r="I1030" s="153">
        <v>20000</v>
      </c>
      <c r="J1030" s="63"/>
      <c r="K1030" s="153">
        <v>20000</v>
      </c>
      <c r="L1030" s="63"/>
      <c r="M1030" s="153">
        <v>0</v>
      </c>
      <c r="N1030" s="63"/>
      <c r="O1030" s="152">
        <v>0</v>
      </c>
      <c r="P1030" s="63"/>
    </row>
    <row r="1031" spans="1:16" s="46" customFormat="1" x14ac:dyDescent="0.25">
      <c r="A1031" s="149" t="s">
        <v>595</v>
      </c>
      <c r="B1031" s="63"/>
      <c r="C1031" s="149" t="s">
        <v>596</v>
      </c>
      <c r="D1031" s="63"/>
      <c r="E1031" s="63"/>
      <c r="F1031" s="63"/>
      <c r="G1031" s="63"/>
      <c r="H1031" s="63"/>
      <c r="I1031" s="150">
        <v>20000</v>
      </c>
      <c r="J1031" s="63"/>
      <c r="K1031" s="150">
        <v>20000</v>
      </c>
      <c r="L1031" s="63"/>
      <c r="M1031" s="150">
        <v>0</v>
      </c>
      <c r="N1031" s="63"/>
      <c r="O1031" s="151">
        <v>0</v>
      </c>
      <c r="P1031" s="63"/>
    </row>
    <row r="1032" spans="1:16" s="46" customFormat="1" x14ac:dyDescent="0.25">
      <c r="A1032" s="155" t="s">
        <v>668</v>
      </c>
      <c r="B1032" s="63"/>
      <c r="C1032" s="155" t="s">
        <v>697</v>
      </c>
      <c r="D1032" s="63"/>
      <c r="E1032" s="63"/>
      <c r="F1032" s="63"/>
      <c r="G1032" s="63"/>
      <c r="H1032" s="63"/>
      <c r="I1032" s="129">
        <v>155010</v>
      </c>
      <c r="J1032" s="63"/>
      <c r="K1032" s="129">
        <v>155010</v>
      </c>
      <c r="L1032" s="63"/>
      <c r="M1032" s="129">
        <v>110009.03</v>
      </c>
      <c r="N1032" s="63"/>
      <c r="O1032" s="123">
        <v>70.97</v>
      </c>
      <c r="P1032" s="63"/>
    </row>
    <row r="1033" spans="1:16" s="46" customFormat="1" x14ac:dyDescent="0.25">
      <c r="A1033" s="154" t="s">
        <v>217</v>
      </c>
      <c r="B1033" s="63"/>
      <c r="C1033" s="63"/>
      <c r="D1033" s="63"/>
      <c r="E1033" s="63"/>
      <c r="F1033" s="63"/>
      <c r="G1033" s="63"/>
      <c r="H1033" s="63"/>
      <c r="I1033" s="153">
        <v>155010</v>
      </c>
      <c r="J1033" s="63"/>
      <c r="K1033" s="153">
        <v>155010</v>
      </c>
      <c r="L1033" s="63"/>
      <c r="M1033" s="153">
        <v>110009.03</v>
      </c>
      <c r="N1033" s="63"/>
      <c r="O1033" s="152">
        <v>70.97</v>
      </c>
      <c r="P1033" s="63"/>
    </row>
    <row r="1034" spans="1:16" s="46" customFormat="1" x14ac:dyDescent="0.25">
      <c r="A1034" s="154" t="s">
        <v>232</v>
      </c>
      <c r="B1034" s="63"/>
      <c r="C1034" s="63"/>
      <c r="D1034" s="63"/>
      <c r="E1034" s="63"/>
      <c r="F1034" s="63"/>
      <c r="G1034" s="63"/>
      <c r="H1034" s="63"/>
      <c r="I1034" s="153">
        <v>155010</v>
      </c>
      <c r="J1034" s="63"/>
      <c r="K1034" s="153">
        <v>155010</v>
      </c>
      <c r="L1034" s="63"/>
      <c r="M1034" s="153">
        <v>110009.03</v>
      </c>
      <c r="N1034" s="63"/>
      <c r="O1034" s="152">
        <v>70.97</v>
      </c>
      <c r="P1034" s="63"/>
    </row>
    <row r="1035" spans="1:16" s="46" customFormat="1" x14ac:dyDescent="0.25">
      <c r="A1035" s="149" t="s">
        <v>698</v>
      </c>
      <c r="B1035" s="63"/>
      <c r="C1035" s="149" t="s">
        <v>699</v>
      </c>
      <c r="D1035" s="63"/>
      <c r="E1035" s="63"/>
      <c r="F1035" s="63"/>
      <c r="G1035" s="63"/>
      <c r="H1035" s="63"/>
      <c r="I1035" s="150">
        <v>155010</v>
      </c>
      <c r="J1035" s="63"/>
      <c r="K1035" s="150">
        <v>155010</v>
      </c>
      <c r="L1035" s="63"/>
      <c r="M1035" s="150">
        <v>110009.03</v>
      </c>
      <c r="N1035" s="63"/>
      <c r="O1035" s="151">
        <v>70.97</v>
      </c>
      <c r="P1035" s="63"/>
    </row>
    <row r="1036" spans="1:16" s="46" customFormat="1" x14ac:dyDescent="0.25">
      <c r="A1036" s="98" t="s">
        <v>700</v>
      </c>
      <c r="B1036" s="63"/>
      <c r="C1036" s="98" t="s">
        <v>699</v>
      </c>
      <c r="D1036" s="63"/>
      <c r="E1036" s="63"/>
      <c r="F1036" s="63"/>
      <c r="G1036" s="63"/>
      <c r="H1036" s="63"/>
      <c r="I1036" s="116" t="s">
        <v>1</v>
      </c>
      <c r="J1036" s="63"/>
      <c r="K1036" s="116" t="s">
        <v>1</v>
      </c>
      <c r="L1036" s="63"/>
      <c r="M1036" s="116">
        <v>110009.03</v>
      </c>
      <c r="N1036" s="63"/>
      <c r="O1036" s="117" t="s">
        <v>1</v>
      </c>
      <c r="P1036" s="63"/>
    </row>
    <row r="1037" spans="1:16" s="46" customFormat="1" x14ac:dyDescent="0.25">
      <c r="A1037" s="155" t="s">
        <v>672</v>
      </c>
      <c r="B1037" s="63"/>
      <c r="C1037" s="155" t="s">
        <v>701</v>
      </c>
      <c r="D1037" s="63"/>
      <c r="E1037" s="63"/>
      <c r="F1037" s="63"/>
      <c r="G1037" s="63"/>
      <c r="H1037" s="63"/>
      <c r="I1037" s="129">
        <v>1513870</v>
      </c>
      <c r="J1037" s="63"/>
      <c r="K1037" s="129">
        <v>1513870</v>
      </c>
      <c r="L1037" s="63"/>
      <c r="M1037" s="129">
        <v>890652.47</v>
      </c>
      <c r="N1037" s="63"/>
      <c r="O1037" s="123">
        <v>58.83</v>
      </c>
      <c r="P1037" s="63"/>
    </row>
    <row r="1038" spans="1:16" s="46" customFormat="1" x14ac:dyDescent="0.25">
      <c r="A1038" s="154" t="s">
        <v>215</v>
      </c>
      <c r="B1038" s="63"/>
      <c r="C1038" s="63"/>
      <c r="D1038" s="63"/>
      <c r="E1038" s="63"/>
      <c r="F1038" s="63"/>
      <c r="G1038" s="63"/>
      <c r="H1038" s="63"/>
      <c r="I1038" s="153">
        <v>18750</v>
      </c>
      <c r="J1038" s="63"/>
      <c r="K1038" s="153">
        <v>18750</v>
      </c>
      <c r="L1038" s="63"/>
      <c r="M1038" s="153">
        <v>18750</v>
      </c>
      <c r="N1038" s="63"/>
      <c r="O1038" s="152">
        <v>100</v>
      </c>
      <c r="P1038" s="63"/>
    </row>
    <row r="1039" spans="1:16" s="46" customFormat="1" x14ac:dyDescent="0.25">
      <c r="A1039" s="154" t="s">
        <v>216</v>
      </c>
      <c r="B1039" s="63"/>
      <c r="C1039" s="63"/>
      <c r="D1039" s="63"/>
      <c r="E1039" s="63"/>
      <c r="F1039" s="63"/>
      <c r="G1039" s="63"/>
      <c r="H1039" s="63"/>
      <c r="I1039" s="153">
        <v>18750</v>
      </c>
      <c r="J1039" s="63"/>
      <c r="K1039" s="153">
        <v>18750</v>
      </c>
      <c r="L1039" s="63"/>
      <c r="M1039" s="153">
        <v>18750</v>
      </c>
      <c r="N1039" s="63"/>
      <c r="O1039" s="152">
        <v>100</v>
      </c>
      <c r="P1039" s="63"/>
    </row>
    <row r="1040" spans="1:16" s="46" customFormat="1" x14ac:dyDescent="0.25">
      <c r="A1040" s="149" t="s">
        <v>595</v>
      </c>
      <c r="B1040" s="63"/>
      <c r="C1040" s="149" t="s">
        <v>596</v>
      </c>
      <c r="D1040" s="63"/>
      <c r="E1040" s="63"/>
      <c r="F1040" s="63"/>
      <c r="G1040" s="63"/>
      <c r="H1040" s="63"/>
      <c r="I1040" s="150">
        <v>18750</v>
      </c>
      <c r="J1040" s="63"/>
      <c r="K1040" s="150">
        <v>18750</v>
      </c>
      <c r="L1040" s="63"/>
      <c r="M1040" s="150">
        <v>18750</v>
      </c>
      <c r="N1040" s="63"/>
      <c r="O1040" s="151">
        <v>100</v>
      </c>
      <c r="P1040" s="63"/>
    </row>
    <row r="1041" spans="1:16" s="46" customFormat="1" x14ac:dyDescent="0.25">
      <c r="A1041" s="98" t="s">
        <v>597</v>
      </c>
      <c r="B1041" s="63"/>
      <c r="C1041" s="98" t="s">
        <v>596</v>
      </c>
      <c r="D1041" s="63"/>
      <c r="E1041" s="63"/>
      <c r="F1041" s="63"/>
      <c r="G1041" s="63"/>
      <c r="H1041" s="63"/>
      <c r="I1041" s="116" t="s">
        <v>1</v>
      </c>
      <c r="J1041" s="63"/>
      <c r="K1041" s="116" t="s">
        <v>1</v>
      </c>
      <c r="L1041" s="63"/>
      <c r="M1041" s="116">
        <v>18750</v>
      </c>
      <c r="N1041" s="63"/>
      <c r="O1041" s="117" t="s">
        <v>1</v>
      </c>
      <c r="P1041" s="63"/>
    </row>
    <row r="1042" spans="1:16" s="46" customFormat="1" x14ac:dyDescent="0.25">
      <c r="A1042" s="154" t="s">
        <v>217</v>
      </c>
      <c r="B1042" s="63"/>
      <c r="C1042" s="63"/>
      <c r="D1042" s="63"/>
      <c r="E1042" s="63"/>
      <c r="F1042" s="63"/>
      <c r="G1042" s="63"/>
      <c r="H1042" s="63"/>
      <c r="I1042" s="153">
        <v>66000</v>
      </c>
      <c r="J1042" s="63"/>
      <c r="K1042" s="153">
        <v>66000</v>
      </c>
      <c r="L1042" s="63"/>
      <c r="M1042" s="153">
        <v>65509.85</v>
      </c>
      <c r="N1042" s="63"/>
      <c r="O1042" s="152">
        <v>99.26</v>
      </c>
      <c r="P1042" s="63"/>
    </row>
    <row r="1043" spans="1:16" s="46" customFormat="1" x14ac:dyDescent="0.25">
      <c r="A1043" s="154" t="s">
        <v>232</v>
      </c>
      <c r="B1043" s="63"/>
      <c r="C1043" s="63"/>
      <c r="D1043" s="63"/>
      <c r="E1043" s="63"/>
      <c r="F1043" s="63"/>
      <c r="G1043" s="63"/>
      <c r="H1043" s="63"/>
      <c r="I1043" s="153">
        <v>66000</v>
      </c>
      <c r="J1043" s="63"/>
      <c r="K1043" s="153">
        <v>66000</v>
      </c>
      <c r="L1043" s="63"/>
      <c r="M1043" s="153">
        <v>65509.85</v>
      </c>
      <c r="N1043" s="63"/>
      <c r="O1043" s="152">
        <v>99.26</v>
      </c>
      <c r="P1043" s="63"/>
    </row>
    <row r="1044" spans="1:16" s="46" customFormat="1" x14ac:dyDescent="0.25">
      <c r="A1044" s="149" t="s">
        <v>702</v>
      </c>
      <c r="B1044" s="63"/>
      <c r="C1044" s="149" t="s">
        <v>703</v>
      </c>
      <c r="D1044" s="63"/>
      <c r="E1044" s="63"/>
      <c r="F1044" s="63"/>
      <c r="G1044" s="63"/>
      <c r="H1044" s="63"/>
      <c r="I1044" s="150">
        <v>66000</v>
      </c>
      <c r="J1044" s="63"/>
      <c r="K1044" s="150">
        <v>66000</v>
      </c>
      <c r="L1044" s="63"/>
      <c r="M1044" s="150">
        <v>65509.85</v>
      </c>
      <c r="N1044" s="63"/>
      <c r="O1044" s="151">
        <v>99.26</v>
      </c>
      <c r="P1044" s="63"/>
    </row>
    <row r="1045" spans="1:16" s="46" customFormat="1" x14ac:dyDescent="0.25">
      <c r="A1045" s="98" t="s">
        <v>704</v>
      </c>
      <c r="B1045" s="63"/>
      <c r="C1045" s="98" t="s">
        <v>797</v>
      </c>
      <c r="D1045" s="63"/>
      <c r="E1045" s="63"/>
      <c r="F1045" s="63"/>
      <c r="G1045" s="63"/>
      <c r="H1045" s="63"/>
      <c r="I1045" s="116" t="s">
        <v>1</v>
      </c>
      <c r="J1045" s="63"/>
      <c r="K1045" s="116" t="s">
        <v>1</v>
      </c>
      <c r="L1045" s="63"/>
      <c r="M1045" s="116">
        <v>65509.85</v>
      </c>
      <c r="N1045" s="63"/>
      <c r="O1045" s="117" t="s">
        <v>1</v>
      </c>
      <c r="P1045" s="63"/>
    </row>
    <row r="1046" spans="1:16" s="46" customFormat="1" x14ac:dyDescent="0.25">
      <c r="A1046" s="154" t="s">
        <v>221</v>
      </c>
      <c r="B1046" s="63"/>
      <c r="C1046" s="63"/>
      <c r="D1046" s="63"/>
      <c r="E1046" s="63"/>
      <c r="F1046" s="63"/>
      <c r="G1046" s="63"/>
      <c r="H1046" s="63"/>
      <c r="I1046" s="153">
        <v>1429120</v>
      </c>
      <c r="J1046" s="63"/>
      <c r="K1046" s="153">
        <v>1429120</v>
      </c>
      <c r="L1046" s="63"/>
      <c r="M1046" s="153">
        <v>806392.62</v>
      </c>
      <c r="N1046" s="63"/>
      <c r="O1046" s="152">
        <v>56.43</v>
      </c>
      <c r="P1046" s="63"/>
    </row>
    <row r="1047" spans="1:16" s="46" customFormat="1" x14ac:dyDescent="0.25">
      <c r="A1047" s="154" t="s">
        <v>222</v>
      </c>
      <c r="B1047" s="63"/>
      <c r="C1047" s="63"/>
      <c r="D1047" s="63"/>
      <c r="E1047" s="63"/>
      <c r="F1047" s="63"/>
      <c r="G1047" s="63"/>
      <c r="H1047" s="63"/>
      <c r="I1047" s="153">
        <v>1429120</v>
      </c>
      <c r="J1047" s="63"/>
      <c r="K1047" s="153">
        <v>1429120</v>
      </c>
      <c r="L1047" s="63"/>
      <c r="M1047" s="153">
        <v>806392.62</v>
      </c>
      <c r="N1047" s="63"/>
      <c r="O1047" s="152">
        <v>56.43</v>
      </c>
      <c r="P1047" s="63"/>
    </row>
    <row r="1048" spans="1:16" s="46" customFormat="1" x14ac:dyDescent="0.25">
      <c r="A1048" s="149" t="s">
        <v>595</v>
      </c>
      <c r="B1048" s="63"/>
      <c r="C1048" s="149" t="s">
        <v>596</v>
      </c>
      <c r="D1048" s="63"/>
      <c r="E1048" s="63"/>
      <c r="F1048" s="63"/>
      <c r="G1048" s="63"/>
      <c r="H1048" s="63"/>
      <c r="I1048" s="150">
        <v>1429120</v>
      </c>
      <c r="J1048" s="63"/>
      <c r="K1048" s="150">
        <v>1429120</v>
      </c>
      <c r="L1048" s="63"/>
      <c r="M1048" s="150">
        <v>806392.62</v>
      </c>
      <c r="N1048" s="63"/>
      <c r="O1048" s="151">
        <v>56.43</v>
      </c>
      <c r="P1048" s="63"/>
    </row>
    <row r="1049" spans="1:16" s="46" customFormat="1" x14ac:dyDescent="0.25">
      <c r="A1049" s="98" t="s">
        <v>597</v>
      </c>
      <c r="B1049" s="63"/>
      <c r="C1049" s="98" t="s">
        <v>596</v>
      </c>
      <c r="D1049" s="63"/>
      <c r="E1049" s="63"/>
      <c r="F1049" s="63"/>
      <c r="G1049" s="63"/>
      <c r="H1049" s="63"/>
      <c r="I1049" s="116" t="s">
        <v>1</v>
      </c>
      <c r="J1049" s="63"/>
      <c r="K1049" s="116" t="s">
        <v>1</v>
      </c>
      <c r="L1049" s="63"/>
      <c r="M1049" s="116">
        <v>806392.62</v>
      </c>
      <c r="N1049" s="63"/>
      <c r="O1049" s="117" t="s">
        <v>1</v>
      </c>
      <c r="P1049" s="63"/>
    </row>
    <row r="1050" spans="1:16" s="46" customFormat="1" x14ac:dyDescent="0.25">
      <c r="A1050" s="155" t="s">
        <v>674</v>
      </c>
      <c r="B1050" s="63"/>
      <c r="C1050" s="155" t="s">
        <v>705</v>
      </c>
      <c r="D1050" s="63"/>
      <c r="E1050" s="63"/>
      <c r="F1050" s="63"/>
      <c r="G1050" s="63"/>
      <c r="H1050" s="63"/>
      <c r="I1050" s="129">
        <v>1500000</v>
      </c>
      <c r="J1050" s="63"/>
      <c r="K1050" s="129">
        <v>1500000</v>
      </c>
      <c r="L1050" s="63"/>
      <c r="M1050" s="129">
        <v>1409054.07</v>
      </c>
      <c r="N1050" s="63"/>
      <c r="O1050" s="123">
        <v>93.94</v>
      </c>
      <c r="P1050" s="63"/>
    </row>
    <row r="1051" spans="1:16" s="46" customFormat="1" x14ac:dyDescent="0.25">
      <c r="A1051" s="154" t="s">
        <v>215</v>
      </c>
      <c r="B1051" s="63"/>
      <c r="C1051" s="63"/>
      <c r="D1051" s="63"/>
      <c r="E1051" s="63"/>
      <c r="F1051" s="63"/>
      <c r="G1051" s="63"/>
      <c r="H1051" s="63"/>
      <c r="I1051" s="153">
        <v>1500000</v>
      </c>
      <c r="J1051" s="63"/>
      <c r="K1051" s="153">
        <v>1500000</v>
      </c>
      <c r="L1051" s="63"/>
      <c r="M1051" s="153">
        <v>1409054.07</v>
      </c>
      <c r="N1051" s="63"/>
      <c r="O1051" s="152">
        <v>93.94</v>
      </c>
      <c r="P1051" s="63"/>
    </row>
    <row r="1052" spans="1:16" s="46" customFormat="1" x14ac:dyDescent="0.25">
      <c r="A1052" s="154" t="s">
        <v>216</v>
      </c>
      <c r="B1052" s="63"/>
      <c r="C1052" s="63"/>
      <c r="D1052" s="63"/>
      <c r="E1052" s="63"/>
      <c r="F1052" s="63"/>
      <c r="G1052" s="63"/>
      <c r="H1052" s="63"/>
      <c r="I1052" s="153">
        <v>1500000</v>
      </c>
      <c r="J1052" s="63"/>
      <c r="K1052" s="153">
        <v>1500000</v>
      </c>
      <c r="L1052" s="63"/>
      <c r="M1052" s="153">
        <v>1409054.07</v>
      </c>
      <c r="N1052" s="63"/>
      <c r="O1052" s="152">
        <v>93.94</v>
      </c>
      <c r="P1052" s="63"/>
    </row>
    <row r="1053" spans="1:16" s="46" customFormat="1" x14ac:dyDescent="0.25">
      <c r="A1053" s="149" t="s">
        <v>706</v>
      </c>
      <c r="B1053" s="63"/>
      <c r="C1053" s="149" t="s">
        <v>707</v>
      </c>
      <c r="D1053" s="63"/>
      <c r="E1053" s="63"/>
      <c r="F1053" s="63"/>
      <c r="G1053" s="63"/>
      <c r="H1053" s="63"/>
      <c r="I1053" s="150">
        <v>1200000</v>
      </c>
      <c r="J1053" s="63"/>
      <c r="K1053" s="150">
        <v>1200000</v>
      </c>
      <c r="L1053" s="63"/>
      <c r="M1053" s="150">
        <v>1126582.43</v>
      </c>
      <c r="N1053" s="63"/>
      <c r="O1053" s="151">
        <v>93.88</v>
      </c>
      <c r="P1053" s="63"/>
    </row>
    <row r="1054" spans="1:16" s="46" customFormat="1" x14ac:dyDescent="0.25">
      <c r="A1054" s="98" t="s">
        <v>708</v>
      </c>
      <c r="B1054" s="63"/>
      <c r="C1054" s="98" t="s">
        <v>709</v>
      </c>
      <c r="D1054" s="63"/>
      <c r="E1054" s="63"/>
      <c r="F1054" s="63"/>
      <c r="G1054" s="63"/>
      <c r="H1054" s="63"/>
      <c r="I1054" s="116" t="s">
        <v>1</v>
      </c>
      <c r="J1054" s="63"/>
      <c r="K1054" s="116" t="s">
        <v>1</v>
      </c>
      <c r="L1054" s="63"/>
      <c r="M1054" s="116">
        <v>1126582.43</v>
      </c>
      <c r="N1054" s="63"/>
      <c r="O1054" s="117" t="s">
        <v>1</v>
      </c>
      <c r="P1054" s="63"/>
    </row>
    <row r="1055" spans="1:16" s="46" customFormat="1" x14ac:dyDescent="0.25">
      <c r="A1055" s="149" t="s">
        <v>702</v>
      </c>
      <c r="B1055" s="63"/>
      <c r="C1055" s="149" t="s">
        <v>703</v>
      </c>
      <c r="D1055" s="63"/>
      <c r="E1055" s="63"/>
      <c r="F1055" s="63"/>
      <c r="G1055" s="63"/>
      <c r="H1055" s="63"/>
      <c r="I1055" s="150">
        <v>300000</v>
      </c>
      <c r="J1055" s="63"/>
      <c r="K1055" s="150">
        <v>300000</v>
      </c>
      <c r="L1055" s="63"/>
      <c r="M1055" s="150">
        <v>282471.64</v>
      </c>
      <c r="N1055" s="63"/>
      <c r="O1055" s="151">
        <v>94.16</v>
      </c>
      <c r="P1055" s="63"/>
    </row>
    <row r="1056" spans="1:16" s="46" customFormat="1" x14ac:dyDescent="0.25">
      <c r="A1056" s="98" t="s">
        <v>704</v>
      </c>
      <c r="B1056" s="63"/>
      <c r="C1056" s="98" t="s">
        <v>797</v>
      </c>
      <c r="D1056" s="63"/>
      <c r="E1056" s="63"/>
      <c r="F1056" s="63"/>
      <c r="G1056" s="63"/>
      <c r="H1056" s="63"/>
      <c r="I1056" s="116" t="s">
        <v>1</v>
      </c>
      <c r="J1056" s="63"/>
      <c r="K1056" s="116" t="s">
        <v>1</v>
      </c>
      <c r="L1056" s="63"/>
      <c r="M1056" s="116">
        <v>282471.64</v>
      </c>
      <c r="N1056" s="63"/>
      <c r="O1056" s="117" t="s">
        <v>1</v>
      </c>
      <c r="P1056" s="63"/>
    </row>
    <row r="1057" spans="1:16" s="46" customFormat="1" x14ac:dyDescent="0.25">
      <c r="A1057" s="155" t="s">
        <v>676</v>
      </c>
      <c r="B1057" s="63"/>
      <c r="C1057" s="155" t="s">
        <v>710</v>
      </c>
      <c r="D1057" s="63"/>
      <c r="E1057" s="63"/>
      <c r="F1057" s="63"/>
      <c r="G1057" s="63"/>
      <c r="H1057" s="63"/>
      <c r="I1057" s="129">
        <v>51000</v>
      </c>
      <c r="J1057" s="63"/>
      <c r="K1057" s="129">
        <v>51000</v>
      </c>
      <c r="L1057" s="63"/>
      <c r="M1057" s="129">
        <v>51000</v>
      </c>
      <c r="N1057" s="63"/>
      <c r="O1057" s="123">
        <v>100</v>
      </c>
      <c r="P1057" s="63"/>
    </row>
    <row r="1058" spans="1:16" s="46" customFormat="1" x14ac:dyDescent="0.25">
      <c r="A1058" s="154" t="s">
        <v>211</v>
      </c>
      <c r="B1058" s="63"/>
      <c r="C1058" s="63"/>
      <c r="D1058" s="63"/>
      <c r="E1058" s="63"/>
      <c r="F1058" s="63"/>
      <c r="G1058" s="63"/>
      <c r="H1058" s="63"/>
      <c r="I1058" s="153">
        <v>51000</v>
      </c>
      <c r="J1058" s="63"/>
      <c r="K1058" s="153">
        <v>51000</v>
      </c>
      <c r="L1058" s="63"/>
      <c r="M1058" s="153">
        <v>51000</v>
      </c>
      <c r="N1058" s="63"/>
      <c r="O1058" s="152">
        <v>100</v>
      </c>
      <c r="P1058" s="63"/>
    </row>
    <row r="1059" spans="1:16" s="46" customFormat="1" x14ac:dyDescent="0.25">
      <c r="A1059" s="154" t="s">
        <v>212</v>
      </c>
      <c r="B1059" s="63"/>
      <c r="C1059" s="63"/>
      <c r="D1059" s="63"/>
      <c r="E1059" s="63"/>
      <c r="F1059" s="63"/>
      <c r="G1059" s="63"/>
      <c r="H1059" s="63"/>
      <c r="I1059" s="153">
        <v>51000</v>
      </c>
      <c r="J1059" s="63"/>
      <c r="K1059" s="153">
        <v>51000</v>
      </c>
      <c r="L1059" s="63"/>
      <c r="M1059" s="153">
        <v>51000</v>
      </c>
      <c r="N1059" s="63"/>
      <c r="O1059" s="152">
        <v>100</v>
      </c>
      <c r="P1059" s="63"/>
    </row>
    <row r="1060" spans="1:16" s="46" customFormat="1" x14ac:dyDescent="0.25">
      <c r="A1060" s="149" t="s">
        <v>595</v>
      </c>
      <c r="B1060" s="63"/>
      <c r="C1060" s="149" t="s">
        <v>596</v>
      </c>
      <c r="D1060" s="63"/>
      <c r="E1060" s="63"/>
      <c r="F1060" s="63"/>
      <c r="G1060" s="63"/>
      <c r="H1060" s="63"/>
      <c r="I1060" s="150">
        <v>51000</v>
      </c>
      <c r="J1060" s="63"/>
      <c r="K1060" s="150">
        <v>51000</v>
      </c>
      <c r="L1060" s="63"/>
      <c r="M1060" s="150">
        <v>51000</v>
      </c>
      <c r="N1060" s="63"/>
      <c r="O1060" s="151">
        <v>100</v>
      </c>
      <c r="P1060" s="63"/>
    </row>
    <row r="1061" spans="1:16" s="46" customFormat="1" x14ac:dyDescent="0.25">
      <c r="A1061" s="98" t="s">
        <v>597</v>
      </c>
      <c r="B1061" s="63"/>
      <c r="C1061" s="98" t="s">
        <v>596</v>
      </c>
      <c r="D1061" s="63"/>
      <c r="E1061" s="63"/>
      <c r="F1061" s="63"/>
      <c r="G1061" s="63"/>
      <c r="H1061" s="63"/>
      <c r="I1061" s="116" t="s">
        <v>1</v>
      </c>
      <c r="J1061" s="63"/>
      <c r="K1061" s="116" t="s">
        <v>1</v>
      </c>
      <c r="L1061" s="63"/>
      <c r="M1061" s="116">
        <v>51000</v>
      </c>
      <c r="N1061" s="63"/>
      <c r="O1061" s="117" t="s">
        <v>1</v>
      </c>
      <c r="P1061" s="63"/>
    </row>
    <row r="1062" spans="1:16" s="46" customFormat="1" x14ac:dyDescent="0.25">
      <c r="A1062" s="155" t="s">
        <v>680</v>
      </c>
      <c r="B1062" s="63"/>
      <c r="C1062" s="155" t="s">
        <v>711</v>
      </c>
      <c r="D1062" s="63"/>
      <c r="E1062" s="63"/>
      <c r="F1062" s="63"/>
      <c r="G1062" s="63"/>
      <c r="H1062" s="63"/>
      <c r="I1062" s="129">
        <v>50000</v>
      </c>
      <c r="J1062" s="63"/>
      <c r="K1062" s="129">
        <v>50000</v>
      </c>
      <c r="L1062" s="63"/>
      <c r="M1062" s="129">
        <v>36653.19</v>
      </c>
      <c r="N1062" s="63"/>
      <c r="O1062" s="123">
        <v>73.31</v>
      </c>
      <c r="P1062" s="63"/>
    </row>
    <row r="1063" spans="1:16" s="46" customFormat="1" x14ac:dyDescent="0.25">
      <c r="A1063" s="154" t="s">
        <v>217</v>
      </c>
      <c r="B1063" s="63"/>
      <c r="C1063" s="63"/>
      <c r="D1063" s="63"/>
      <c r="E1063" s="63"/>
      <c r="F1063" s="63"/>
      <c r="G1063" s="63"/>
      <c r="H1063" s="63"/>
      <c r="I1063" s="153">
        <v>50000</v>
      </c>
      <c r="J1063" s="63"/>
      <c r="K1063" s="153">
        <v>50000</v>
      </c>
      <c r="L1063" s="63"/>
      <c r="M1063" s="153">
        <v>36653.19</v>
      </c>
      <c r="N1063" s="63"/>
      <c r="O1063" s="152">
        <v>73.31</v>
      </c>
      <c r="P1063" s="63"/>
    </row>
    <row r="1064" spans="1:16" s="46" customFormat="1" x14ac:dyDescent="0.25">
      <c r="A1064" s="154" t="s">
        <v>232</v>
      </c>
      <c r="B1064" s="63"/>
      <c r="C1064" s="63"/>
      <c r="D1064" s="63"/>
      <c r="E1064" s="63"/>
      <c r="F1064" s="63"/>
      <c r="G1064" s="63"/>
      <c r="H1064" s="63"/>
      <c r="I1064" s="153">
        <v>50000</v>
      </c>
      <c r="J1064" s="63"/>
      <c r="K1064" s="153">
        <v>50000</v>
      </c>
      <c r="L1064" s="63"/>
      <c r="M1064" s="153">
        <v>36653.19</v>
      </c>
      <c r="N1064" s="63"/>
      <c r="O1064" s="152">
        <v>73.31</v>
      </c>
      <c r="P1064" s="63"/>
    </row>
    <row r="1065" spans="1:16" s="46" customFormat="1" x14ac:dyDescent="0.25">
      <c r="A1065" s="149" t="s">
        <v>702</v>
      </c>
      <c r="B1065" s="63"/>
      <c r="C1065" s="149" t="s">
        <v>703</v>
      </c>
      <c r="D1065" s="63"/>
      <c r="E1065" s="63"/>
      <c r="F1065" s="63"/>
      <c r="G1065" s="63"/>
      <c r="H1065" s="63"/>
      <c r="I1065" s="150">
        <v>50000</v>
      </c>
      <c r="J1065" s="63"/>
      <c r="K1065" s="150">
        <v>50000</v>
      </c>
      <c r="L1065" s="63"/>
      <c r="M1065" s="150">
        <v>36653.19</v>
      </c>
      <c r="N1065" s="63"/>
      <c r="O1065" s="151">
        <v>73.31</v>
      </c>
      <c r="P1065" s="63"/>
    </row>
    <row r="1066" spans="1:16" s="46" customFormat="1" x14ac:dyDescent="0.25">
      <c r="A1066" s="98" t="s">
        <v>704</v>
      </c>
      <c r="B1066" s="63"/>
      <c r="C1066" s="98" t="s">
        <v>797</v>
      </c>
      <c r="D1066" s="63"/>
      <c r="E1066" s="63"/>
      <c r="F1066" s="63"/>
      <c r="G1066" s="63"/>
      <c r="H1066" s="63"/>
      <c r="I1066" s="116" t="s">
        <v>1</v>
      </c>
      <c r="J1066" s="63"/>
      <c r="K1066" s="116" t="s">
        <v>1</v>
      </c>
      <c r="L1066" s="63"/>
      <c r="M1066" s="116">
        <v>36653.19</v>
      </c>
      <c r="N1066" s="63"/>
      <c r="O1066" s="117" t="s">
        <v>1</v>
      </c>
      <c r="P1066" s="63"/>
    </row>
    <row r="1067" spans="1:16" s="46" customFormat="1" x14ac:dyDescent="0.25">
      <c r="A1067" s="155" t="s">
        <v>684</v>
      </c>
      <c r="B1067" s="63"/>
      <c r="C1067" s="155" t="s">
        <v>712</v>
      </c>
      <c r="D1067" s="63"/>
      <c r="E1067" s="63"/>
      <c r="F1067" s="63"/>
      <c r="G1067" s="63"/>
      <c r="H1067" s="63"/>
      <c r="I1067" s="129">
        <v>292829</v>
      </c>
      <c r="J1067" s="63"/>
      <c r="K1067" s="129">
        <v>292829</v>
      </c>
      <c r="L1067" s="63"/>
      <c r="M1067" s="129">
        <v>292828.59999999998</v>
      </c>
      <c r="N1067" s="63"/>
      <c r="O1067" s="123">
        <v>100</v>
      </c>
      <c r="P1067" s="63"/>
    </row>
    <row r="1068" spans="1:16" s="46" customFormat="1" x14ac:dyDescent="0.25">
      <c r="A1068" s="154" t="s">
        <v>211</v>
      </c>
      <c r="B1068" s="63"/>
      <c r="C1068" s="63"/>
      <c r="D1068" s="63"/>
      <c r="E1068" s="63"/>
      <c r="F1068" s="63"/>
      <c r="G1068" s="63"/>
      <c r="H1068" s="63"/>
      <c r="I1068" s="153">
        <v>292829</v>
      </c>
      <c r="J1068" s="63"/>
      <c r="K1068" s="153">
        <v>292829</v>
      </c>
      <c r="L1068" s="63"/>
      <c r="M1068" s="153">
        <v>292828.59999999998</v>
      </c>
      <c r="N1068" s="63"/>
      <c r="O1068" s="152">
        <v>100</v>
      </c>
      <c r="P1068" s="63"/>
    </row>
    <row r="1069" spans="1:16" s="46" customFormat="1" x14ac:dyDescent="0.25">
      <c r="A1069" s="154" t="s">
        <v>212</v>
      </c>
      <c r="B1069" s="63"/>
      <c r="C1069" s="63"/>
      <c r="D1069" s="63"/>
      <c r="E1069" s="63"/>
      <c r="F1069" s="63"/>
      <c r="G1069" s="63"/>
      <c r="H1069" s="63"/>
      <c r="I1069" s="153">
        <v>292829</v>
      </c>
      <c r="J1069" s="63"/>
      <c r="K1069" s="153">
        <v>292829</v>
      </c>
      <c r="L1069" s="63"/>
      <c r="M1069" s="153">
        <v>292828.59999999998</v>
      </c>
      <c r="N1069" s="63"/>
      <c r="O1069" s="152">
        <v>100</v>
      </c>
      <c r="P1069" s="63"/>
    </row>
    <row r="1070" spans="1:16" s="46" customFormat="1" x14ac:dyDescent="0.25">
      <c r="A1070" s="149" t="s">
        <v>595</v>
      </c>
      <c r="B1070" s="63"/>
      <c r="C1070" s="149" t="s">
        <v>596</v>
      </c>
      <c r="D1070" s="63"/>
      <c r="E1070" s="63"/>
      <c r="F1070" s="63"/>
      <c r="G1070" s="63"/>
      <c r="H1070" s="63"/>
      <c r="I1070" s="150">
        <v>292829</v>
      </c>
      <c r="J1070" s="63"/>
      <c r="K1070" s="150">
        <v>292829</v>
      </c>
      <c r="L1070" s="63"/>
      <c r="M1070" s="150">
        <v>292828.59999999998</v>
      </c>
      <c r="N1070" s="63"/>
      <c r="O1070" s="151">
        <v>100</v>
      </c>
      <c r="P1070" s="63"/>
    </row>
    <row r="1071" spans="1:16" s="46" customFormat="1" x14ac:dyDescent="0.25">
      <c r="A1071" s="98" t="s">
        <v>597</v>
      </c>
      <c r="B1071" s="63"/>
      <c r="C1071" s="98" t="s">
        <v>596</v>
      </c>
      <c r="D1071" s="63"/>
      <c r="E1071" s="63"/>
      <c r="F1071" s="63"/>
      <c r="G1071" s="63"/>
      <c r="H1071" s="63"/>
      <c r="I1071" s="116" t="s">
        <v>1</v>
      </c>
      <c r="J1071" s="63"/>
      <c r="K1071" s="116" t="s">
        <v>1</v>
      </c>
      <c r="L1071" s="63"/>
      <c r="M1071" s="116">
        <v>292828.59999999998</v>
      </c>
      <c r="N1071" s="63"/>
      <c r="O1071" s="117" t="s">
        <v>1</v>
      </c>
      <c r="P1071" s="63"/>
    </row>
    <row r="1072" spans="1:16" s="46" customFormat="1" x14ac:dyDescent="0.25">
      <c r="A1072" s="155" t="s">
        <v>713</v>
      </c>
      <c r="B1072" s="63"/>
      <c r="C1072" s="155" t="s">
        <v>714</v>
      </c>
      <c r="D1072" s="63"/>
      <c r="E1072" s="63"/>
      <c r="F1072" s="63"/>
      <c r="G1072" s="63"/>
      <c r="H1072" s="63"/>
      <c r="I1072" s="129">
        <v>2416992</v>
      </c>
      <c r="J1072" s="63"/>
      <c r="K1072" s="129">
        <v>2416992</v>
      </c>
      <c r="L1072" s="63"/>
      <c r="M1072" s="129">
        <v>2416991.7400000002</v>
      </c>
      <c r="N1072" s="63"/>
      <c r="O1072" s="123">
        <v>100</v>
      </c>
      <c r="P1072" s="63"/>
    </row>
    <row r="1073" spans="1:16" s="46" customFormat="1" x14ac:dyDescent="0.25">
      <c r="A1073" s="154" t="s">
        <v>215</v>
      </c>
      <c r="B1073" s="63"/>
      <c r="C1073" s="63"/>
      <c r="D1073" s="63"/>
      <c r="E1073" s="63"/>
      <c r="F1073" s="63"/>
      <c r="G1073" s="63"/>
      <c r="H1073" s="63"/>
      <c r="I1073" s="153">
        <v>2416992</v>
      </c>
      <c r="J1073" s="63"/>
      <c r="K1073" s="153">
        <v>2416992</v>
      </c>
      <c r="L1073" s="63"/>
      <c r="M1073" s="153">
        <v>2416991.7400000002</v>
      </c>
      <c r="N1073" s="63"/>
      <c r="O1073" s="152">
        <v>100</v>
      </c>
      <c r="P1073" s="63"/>
    </row>
    <row r="1074" spans="1:16" s="46" customFormat="1" x14ac:dyDescent="0.25">
      <c r="A1074" s="154" t="s">
        <v>216</v>
      </c>
      <c r="B1074" s="63"/>
      <c r="C1074" s="63"/>
      <c r="D1074" s="63"/>
      <c r="E1074" s="63"/>
      <c r="F1074" s="63"/>
      <c r="G1074" s="63"/>
      <c r="H1074" s="63"/>
      <c r="I1074" s="153">
        <v>2416992</v>
      </c>
      <c r="J1074" s="63"/>
      <c r="K1074" s="153">
        <v>2416992</v>
      </c>
      <c r="L1074" s="63"/>
      <c r="M1074" s="153">
        <v>2416991.7400000002</v>
      </c>
      <c r="N1074" s="63"/>
      <c r="O1074" s="152">
        <v>100</v>
      </c>
      <c r="P1074" s="63"/>
    </row>
    <row r="1075" spans="1:16" s="46" customFormat="1" x14ac:dyDescent="0.25">
      <c r="A1075" s="149" t="s">
        <v>706</v>
      </c>
      <c r="B1075" s="63"/>
      <c r="C1075" s="149" t="s">
        <v>707</v>
      </c>
      <c r="D1075" s="63"/>
      <c r="E1075" s="63"/>
      <c r="F1075" s="63"/>
      <c r="G1075" s="63"/>
      <c r="H1075" s="63"/>
      <c r="I1075" s="150">
        <v>2416992</v>
      </c>
      <c r="J1075" s="63"/>
      <c r="K1075" s="150">
        <v>2416992</v>
      </c>
      <c r="L1075" s="63"/>
      <c r="M1075" s="150">
        <v>2416991.7400000002</v>
      </c>
      <c r="N1075" s="63"/>
      <c r="O1075" s="151">
        <v>100</v>
      </c>
      <c r="P1075" s="63"/>
    </row>
    <row r="1076" spans="1:16" s="46" customFormat="1" x14ac:dyDescent="0.25">
      <c r="A1076" s="98" t="s">
        <v>708</v>
      </c>
      <c r="B1076" s="63"/>
      <c r="C1076" s="98" t="s">
        <v>709</v>
      </c>
      <c r="D1076" s="63"/>
      <c r="E1076" s="63"/>
      <c r="F1076" s="63"/>
      <c r="G1076" s="63"/>
      <c r="H1076" s="63"/>
      <c r="I1076" s="116" t="s">
        <v>1</v>
      </c>
      <c r="J1076" s="63"/>
      <c r="K1076" s="116" t="s">
        <v>1</v>
      </c>
      <c r="L1076" s="63"/>
      <c r="M1076" s="116">
        <v>2416991.7400000002</v>
      </c>
      <c r="N1076" s="63"/>
      <c r="O1076" s="117" t="s">
        <v>1</v>
      </c>
      <c r="P1076" s="63"/>
    </row>
    <row r="1077" spans="1:16" s="46" customFormat="1" x14ac:dyDescent="0.25">
      <c r="A1077" s="155" t="s">
        <v>715</v>
      </c>
      <c r="B1077" s="63"/>
      <c r="C1077" s="155" t="s">
        <v>716</v>
      </c>
      <c r="D1077" s="63"/>
      <c r="E1077" s="63"/>
      <c r="F1077" s="63"/>
      <c r="G1077" s="63"/>
      <c r="H1077" s="63"/>
      <c r="I1077" s="129">
        <v>60954</v>
      </c>
      <c r="J1077" s="63"/>
      <c r="K1077" s="129">
        <v>60954</v>
      </c>
      <c r="L1077" s="63"/>
      <c r="M1077" s="129">
        <v>60953.120000000003</v>
      </c>
      <c r="N1077" s="63"/>
      <c r="O1077" s="123">
        <v>100</v>
      </c>
      <c r="P1077" s="63"/>
    </row>
    <row r="1078" spans="1:16" s="46" customFormat="1" x14ac:dyDescent="0.25">
      <c r="A1078" s="154" t="s">
        <v>217</v>
      </c>
      <c r="B1078" s="63"/>
      <c r="C1078" s="63"/>
      <c r="D1078" s="63"/>
      <c r="E1078" s="63"/>
      <c r="F1078" s="63"/>
      <c r="G1078" s="63"/>
      <c r="H1078" s="63"/>
      <c r="I1078" s="153">
        <v>60954</v>
      </c>
      <c r="J1078" s="63"/>
      <c r="K1078" s="153">
        <v>60954</v>
      </c>
      <c r="L1078" s="63"/>
      <c r="M1078" s="153">
        <v>60953.120000000003</v>
      </c>
      <c r="N1078" s="63"/>
      <c r="O1078" s="152">
        <v>100</v>
      </c>
      <c r="P1078" s="63"/>
    </row>
    <row r="1079" spans="1:16" s="46" customFormat="1" x14ac:dyDescent="0.25">
      <c r="A1079" s="154" t="s">
        <v>232</v>
      </c>
      <c r="B1079" s="63"/>
      <c r="C1079" s="63"/>
      <c r="D1079" s="63"/>
      <c r="E1079" s="63"/>
      <c r="F1079" s="63"/>
      <c r="G1079" s="63"/>
      <c r="H1079" s="63"/>
      <c r="I1079" s="153">
        <v>60954</v>
      </c>
      <c r="J1079" s="63"/>
      <c r="K1079" s="153">
        <v>60954</v>
      </c>
      <c r="L1079" s="63"/>
      <c r="M1079" s="153">
        <v>60953.120000000003</v>
      </c>
      <c r="N1079" s="63"/>
      <c r="O1079" s="152">
        <v>100</v>
      </c>
      <c r="P1079" s="63"/>
    </row>
    <row r="1080" spans="1:16" s="46" customFormat="1" x14ac:dyDescent="0.25">
      <c r="A1080" s="149" t="s">
        <v>411</v>
      </c>
      <c r="B1080" s="63"/>
      <c r="C1080" s="149" t="s">
        <v>412</v>
      </c>
      <c r="D1080" s="63"/>
      <c r="E1080" s="63"/>
      <c r="F1080" s="63"/>
      <c r="G1080" s="63"/>
      <c r="H1080" s="63"/>
      <c r="I1080" s="150">
        <v>60954</v>
      </c>
      <c r="J1080" s="63"/>
      <c r="K1080" s="150">
        <v>60954</v>
      </c>
      <c r="L1080" s="63"/>
      <c r="M1080" s="150">
        <v>60953.120000000003</v>
      </c>
      <c r="N1080" s="63"/>
      <c r="O1080" s="151">
        <v>100</v>
      </c>
      <c r="P1080" s="63"/>
    </row>
    <row r="1081" spans="1:16" s="46" customFormat="1" x14ac:dyDescent="0.25">
      <c r="A1081" s="98" t="s">
        <v>415</v>
      </c>
      <c r="B1081" s="63"/>
      <c r="C1081" s="98" t="s">
        <v>416</v>
      </c>
      <c r="D1081" s="63"/>
      <c r="E1081" s="63"/>
      <c r="F1081" s="63"/>
      <c r="G1081" s="63"/>
      <c r="H1081" s="63"/>
      <c r="I1081" s="116" t="s">
        <v>1</v>
      </c>
      <c r="J1081" s="63"/>
      <c r="K1081" s="116" t="s">
        <v>1</v>
      </c>
      <c r="L1081" s="63"/>
      <c r="M1081" s="116">
        <v>47528.12</v>
      </c>
      <c r="N1081" s="63"/>
      <c r="O1081" s="117" t="s">
        <v>1</v>
      </c>
      <c r="P1081" s="63"/>
    </row>
    <row r="1082" spans="1:16" s="46" customFormat="1" x14ac:dyDescent="0.25">
      <c r="A1082" s="98" t="s">
        <v>521</v>
      </c>
      <c r="B1082" s="63"/>
      <c r="C1082" s="98" t="s">
        <v>522</v>
      </c>
      <c r="D1082" s="63"/>
      <c r="E1082" s="63"/>
      <c r="F1082" s="63"/>
      <c r="G1082" s="63"/>
      <c r="H1082" s="63"/>
      <c r="I1082" s="116" t="s">
        <v>1</v>
      </c>
      <c r="J1082" s="63"/>
      <c r="K1082" s="116" t="s">
        <v>1</v>
      </c>
      <c r="L1082" s="63"/>
      <c r="M1082" s="116">
        <v>13425</v>
      </c>
      <c r="N1082" s="63"/>
      <c r="O1082" s="117" t="s">
        <v>1</v>
      </c>
      <c r="P1082" s="63"/>
    </row>
    <row r="1083" spans="1:16" s="46" customFormat="1" x14ac:dyDescent="0.25">
      <c r="A1083" s="155" t="s">
        <v>717</v>
      </c>
      <c r="B1083" s="63"/>
      <c r="C1083" s="155" t="s">
        <v>718</v>
      </c>
      <c r="D1083" s="63"/>
      <c r="E1083" s="63"/>
      <c r="F1083" s="63"/>
      <c r="G1083" s="63"/>
      <c r="H1083" s="63"/>
      <c r="I1083" s="129">
        <v>301553</v>
      </c>
      <c r="J1083" s="63"/>
      <c r="K1083" s="129">
        <v>301553</v>
      </c>
      <c r="L1083" s="63"/>
      <c r="M1083" s="129">
        <v>301552.5</v>
      </c>
      <c r="N1083" s="63"/>
      <c r="O1083" s="123">
        <v>100</v>
      </c>
      <c r="P1083" s="63"/>
    </row>
    <row r="1084" spans="1:16" s="46" customFormat="1" x14ac:dyDescent="0.25">
      <c r="A1084" s="154" t="s">
        <v>215</v>
      </c>
      <c r="B1084" s="63"/>
      <c r="C1084" s="63"/>
      <c r="D1084" s="63"/>
      <c r="E1084" s="63"/>
      <c r="F1084" s="63"/>
      <c r="G1084" s="63"/>
      <c r="H1084" s="63"/>
      <c r="I1084" s="153">
        <v>275428</v>
      </c>
      <c r="J1084" s="63"/>
      <c r="K1084" s="153">
        <v>275428</v>
      </c>
      <c r="L1084" s="63"/>
      <c r="M1084" s="153">
        <v>275427.5</v>
      </c>
      <c r="N1084" s="63"/>
      <c r="O1084" s="152">
        <v>100</v>
      </c>
      <c r="P1084" s="63"/>
    </row>
    <row r="1085" spans="1:16" s="46" customFormat="1" x14ac:dyDescent="0.25">
      <c r="A1085" s="154" t="s">
        <v>216</v>
      </c>
      <c r="B1085" s="63"/>
      <c r="C1085" s="63"/>
      <c r="D1085" s="63"/>
      <c r="E1085" s="63"/>
      <c r="F1085" s="63"/>
      <c r="G1085" s="63"/>
      <c r="H1085" s="63"/>
      <c r="I1085" s="153">
        <v>275428</v>
      </c>
      <c r="J1085" s="63"/>
      <c r="K1085" s="153">
        <v>275428</v>
      </c>
      <c r="L1085" s="63"/>
      <c r="M1085" s="153">
        <v>275427.5</v>
      </c>
      <c r="N1085" s="63"/>
      <c r="O1085" s="152">
        <v>100</v>
      </c>
      <c r="P1085" s="63"/>
    </row>
    <row r="1086" spans="1:16" s="46" customFormat="1" x14ac:dyDescent="0.25">
      <c r="A1086" s="149" t="s">
        <v>595</v>
      </c>
      <c r="B1086" s="63"/>
      <c r="C1086" s="149" t="s">
        <v>596</v>
      </c>
      <c r="D1086" s="63"/>
      <c r="E1086" s="63"/>
      <c r="F1086" s="63"/>
      <c r="G1086" s="63"/>
      <c r="H1086" s="63"/>
      <c r="I1086" s="150">
        <v>275428</v>
      </c>
      <c r="J1086" s="63"/>
      <c r="K1086" s="150">
        <v>275428</v>
      </c>
      <c r="L1086" s="63"/>
      <c r="M1086" s="150">
        <v>275427.5</v>
      </c>
      <c r="N1086" s="63"/>
      <c r="O1086" s="151">
        <v>100</v>
      </c>
      <c r="P1086" s="63"/>
    </row>
    <row r="1087" spans="1:16" s="46" customFormat="1" x14ac:dyDescent="0.25">
      <c r="A1087" s="98" t="s">
        <v>597</v>
      </c>
      <c r="B1087" s="63"/>
      <c r="C1087" s="98" t="s">
        <v>596</v>
      </c>
      <c r="D1087" s="63"/>
      <c r="E1087" s="63"/>
      <c r="F1087" s="63"/>
      <c r="G1087" s="63"/>
      <c r="H1087" s="63"/>
      <c r="I1087" s="116" t="s">
        <v>1</v>
      </c>
      <c r="J1087" s="63"/>
      <c r="K1087" s="116" t="s">
        <v>1</v>
      </c>
      <c r="L1087" s="63"/>
      <c r="M1087" s="116">
        <v>275427.5</v>
      </c>
      <c r="N1087" s="63"/>
      <c r="O1087" s="117" t="s">
        <v>1</v>
      </c>
      <c r="P1087" s="63"/>
    </row>
    <row r="1088" spans="1:16" s="46" customFormat="1" x14ac:dyDescent="0.25">
      <c r="A1088" s="154" t="s">
        <v>217</v>
      </c>
      <c r="B1088" s="63"/>
      <c r="C1088" s="63"/>
      <c r="D1088" s="63"/>
      <c r="E1088" s="63"/>
      <c r="F1088" s="63"/>
      <c r="G1088" s="63"/>
      <c r="H1088" s="63"/>
      <c r="I1088" s="153">
        <v>26125</v>
      </c>
      <c r="J1088" s="63"/>
      <c r="K1088" s="153">
        <v>26125</v>
      </c>
      <c r="L1088" s="63"/>
      <c r="M1088" s="153">
        <v>26125</v>
      </c>
      <c r="N1088" s="63"/>
      <c r="O1088" s="152">
        <v>100</v>
      </c>
      <c r="P1088" s="63"/>
    </row>
    <row r="1089" spans="1:16" s="46" customFormat="1" x14ac:dyDescent="0.25">
      <c r="A1089" s="154" t="s">
        <v>232</v>
      </c>
      <c r="B1089" s="63"/>
      <c r="C1089" s="63"/>
      <c r="D1089" s="63"/>
      <c r="E1089" s="63"/>
      <c r="F1089" s="63"/>
      <c r="G1089" s="63"/>
      <c r="H1089" s="63"/>
      <c r="I1089" s="153">
        <v>26125</v>
      </c>
      <c r="J1089" s="63"/>
      <c r="K1089" s="153">
        <v>26125</v>
      </c>
      <c r="L1089" s="63"/>
      <c r="M1089" s="153">
        <v>26125</v>
      </c>
      <c r="N1089" s="63"/>
      <c r="O1089" s="152">
        <v>100</v>
      </c>
      <c r="P1089" s="63"/>
    </row>
    <row r="1090" spans="1:16" s="46" customFormat="1" x14ac:dyDescent="0.25">
      <c r="A1090" s="149" t="s">
        <v>411</v>
      </c>
      <c r="B1090" s="63"/>
      <c r="C1090" s="149" t="s">
        <v>412</v>
      </c>
      <c r="D1090" s="63"/>
      <c r="E1090" s="63"/>
      <c r="F1090" s="63"/>
      <c r="G1090" s="63"/>
      <c r="H1090" s="63"/>
      <c r="I1090" s="150">
        <v>26125</v>
      </c>
      <c r="J1090" s="63"/>
      <c r="K1090" s="150">
        <v>26125</v>
      </c>
      <c r="L1090" s="63"/>
      <c r="M1090" s="150">
        <v>26125</v>
      </c>
      <c r="N1090" s="63"/>
      <c r="O1090" s="151">
        <v>100</v>
      </c>
      <c r="P1090" s="63"/>
    </row>
    <row r="1091" spans="1:16" s="46" customFormat="1" x14ac:dyDescent="0.25">
      <c r="A1091" s="98" t="s">
        <v>415</v>
      </c>
      <c r="B1091" s="63"/>
      <c r="C1091" s="98" t="s">
        <v>416</v>
      </c>
      <c r="D1091" s="63"/>
      <c r="E1091" s="63"/>
      <c r="F1091" s="63"/>
      <c r="G1091" s="63"/>
      <c r="H1091" s="63"/>
      <c r="I1091" s="116" t="s">
        <v>1</v>
      </c>
      <c r="J1091" s="63"/>
      <c r="K1091" s="116" t="s">
        <v>1</v>
      </c>
      <c r="L1091" s="63"/>
      <c r="M1091" s="116">
        <v>26125</v>
      </c>
      <c r="N1091" s="63"/>
      <c r="O1091" s="117" t="s">
        <v>1</v>
      </c>
      <c r="P1091" s="63"/>
    </row>
    <row r="1092" spans="1:16" s="46" customFormat="1" x14ac:dyDescent="0.25">
      <c r="A1092" s="155" t="s">
        <v>719</v>
      </c>
      <c r="B1092" s="63"/>
      <c r="C1092" s="155" t="s">
        <v>720</v>
      </c>
      <c r="D1092" s="63"/>
      <c r="E1092" s="63"/>
      <c r="F1092" s="63"/>
      <c r="G1092" s="63"/>
      <c r="H1092" s="63"/>
      <c r="I1092" s="129">
        <v>37500</v>
      </c>
      <c r="J1092" s="63"/>
      <c r="K1092" s="129">
        <v>37500</v>
      </c>
      <c r="L1092" s="63"/>
      <c r="M1092" s="129">
        <v>37500</v>
      </c>
      <c r="N1092" s="63"/>
      <c r="O1092" s="123">
        <v>100</v>
      </c>
      <c r="P1092" s="63"/>
    </row>
    <row r="1093" spans="1:16" s="46" customFormat="1" x14ac:dyDescent="0.25">
      <c r="A1093" s="154" t="s">
        <v>217</v>
      </c>
      <c r="B1093" s="63"/>
      <c r="C1093" s="63"/>
      <c r="D1093" s="63"/>
      <c r="E1093" s="63"/>
      <c r="F1093" s="63"/>
      <c r="G1093" s="63"/>
      <c r="H1093" s="63"/>
      <c r="I1093" s="153">
        <v>37500</v>
      </c>
      <c r="J1093" s="63"/>
      <c r="K1093" s="153">
        <v>37500</v>
      </c>
      <c r="L1093" s="63"/>
      <c r="M1093" s="153">
        <v>37500</v>
      </c>
      <c r="N1093" s="63"/>
      <c r="O1093" s="152">
        <v>100</v>
      </c>
      <c r="P1093" s="63"/>
    </row>
    <row r="1094" spans="1:16" s="46" customFormat="1" x14ac:dyDescent="0.25">
      <c r="A1094" s="154" t="s">
        <v>232</v>
      </c>
      <c r="B1094" s="63"/>
      <c r="C1094" s="63"/>
      <c r="D1094" s="63"/>
      <c r="E1094" s="63"/>
      <c r="F1094" s="63"/>
      <c r="G1094" s="63"/>
      <c r="H1094" s="63"/>
      <c r="I1094" s="153">
        <v>37500</v>
      </c>
      <c r="J1094" s="63"/>
      <c r="K1094" s="153">
        <v>37500</v>
      </c>
      <c r="L1094" s="63"/>
      <c r="M1094" s="153">
        <v>37500</v>
      </c>
      <c r="N1094" s="63"/>
      <c r="O1094" s="152">
        <v>100</v>
      </c>
      <c r="P1094" s="63"/>
    </row>
    <row r="1095" spans="1:16" s="46" customFormat="1" x14ac:dyDescent="0.25">
      <c r="A1095" s="149" t="s">
        <v>595</v>
      </c>
      <c r="B1095" s="63"/>
      <c r="C1095" s="149" t="s">
        <v>596</v>
      </c>
      <c r="D1095" s="63"/>
      <c r="E1095" s="63"/>
      <c r="F1095" s="63"/>
      <c r="G1095" s="63"/>
      <c r="H1095" s="63"/>
      <c r="I1095" s="150">
        <v>37500</v>
      </c>
      <c r="J1095" s="63"/>
      <c r="K1095" s="150">
        <v>37500</v>
      </c>
      <c r="L1095" s="63"/>
      <c r="M1095" s="150">
        <v>37500</v>
      </c>
      <c r="N1095" s="63"/>
      <c r="O1095" s="151">
        <v>100</v>
      </c>
      <c r="P1095" s="63"/>
    </row>
    <row r="1096" spans="1:16" s="46" customFormat="1" x14ac:dyDescent="0.25">
      <c r="A1096" s="98" t="s">
        <v>597</v>
      </c>
      <c r="B1096" s="63"/>
      <c r="C1096" s="98" t="s">
        <v>596</v>
      </c>
      <c r="D1096" s="63"/>
      <c r="E1096" s="63"/>
      <c r="F1096" s="63"/>
      <c r="G1096" s="63"/>
      <c r="H1096" s="63"/>
      <c r="I1096" s="116" t="s">
        <v>1</v>
      </c>
      <c r="J1096" s="63"/>
      <c r="K1096" s="116" t="s">
        <v>1</v>
      </c>
      <c r="L1096" s="63"/>
      <c r="M1096" s="116">
        <v>37500</v>
      </c>
      <c r="N1096" s="63"/>
      <c r="O1096" s="117" t="s">
        <v>1</v>
      </c>
      <c r="P1096" s="63"/>
    </row>
    <row r="1097" spans="1:16" s="46" customFormat="1" x14ac:dyDescent="0.25">
      <c r="A1097" s="155" t="s">
        <v>721</v>
      </c>
      <c r="B1097" s="63"/>
      <c r="C1097" s="155" t="s">
        <v>722</v>
      </c>
      <c r="D1097" s="63"/>
      <c r="E1097" s="63"/>
      <c r="F1097" s="63"/>
      <c r="G1097" s="63"/>
      <c r="H1097" s="63"/>
      <c r="I1097" s="129">
        <v>37500</v>
      </c>
      <c r="J1097" s="63"/>
      <c r="K1097" s="129">
        <v>37500</v>
      </c>
      <c r="L1097" s="63"/>
      <c r="M1097" s="129">
        <v>37500</v>
      </c>
      <c r="N1097" s="63"/>
      <c r="O1097" s="123">
        <v>100</v>
      </c>
      <c r="P1097" s="63"/>
    </row>
    <row r="1098" spans="1:16" s="46" customFormat="1" x14ac:dyDescent="0.25">
      <c r="A1098" s="154" t="s">
        <v>211</v>
      </c>
      <c r="B1098" s="63"/>
      <c r="C1098" s="63"/>
      <c r="D1098" s="63"/>
      <c r="E1098" s="63"/>
      <c r="F1098" s="63"/>
      <c r="G1098" s="63"/>
      <c r="H1098" s="63"/>
      <c r="I1098" s="153">
        <v>37500</v>
      </c>
      <c r="J1098" s="63"/>
      <c r="K1098" s="153">
        <v>37500</v>
      </c>
      <c r="L1098" s="63"/>
      <c r="M1098" s="153">
        <v>37500</v>
      </c>
      <c r="N1098" s="63"/>
      <c r="O1098" s="152">
        <v>100</v>
      </c>
      <c r="P1098" s="63"/>
    </row>
    <row r="1099" spans="1:16" s="46" customFormat="1" x14ac:dyDescent="0.25">
      <c r="A1099" s="154" t="s">
        <v>212</v>
      </c>
      <c r="B1099" s="63"/>
      <c r="C1099" s="63"/>
      <c r="D1099" s="63"/>
      <c r="E1099" s="63"/>
      <c r="F1099" s="63"/>
      <c r="G1099" s="63"/>
      <c r="H1099" s="63"/>
      <c r="I1099" s="153">
        <v>37500</v>
      </c>
      <c r="J1099" s="63"/>
      <c r="K1099" s="153">
        <v>37500</v>
      </c>
      <c r="L1099" s="63"/>
      <c r="M1099" s="153">
        <v>37500</v>
      </c>
      <c r="N1099" s="63"/>
      <c r="O1099" s="152">
        <v>100</v>
      </c>
      <c r="P1099" s="63"/>
    </row>
    <row r="1100" spans="1:16" s="46" customFormat="1" x14ac:dyDescent="0.25">
      <c r="A1100" s="149" t="s">
        <v>595</v>
      </c>
      <c r="B1100" s="63"/>
      <c r="C1100" s="149" t="s">
        <v>596</v>
      </c>
      <c r="D1100" s="63"/>
      <c r="E1100" s="63"/>
      <c r="F1100" s="63"/>
      <c r="G1100" s="63"/>
      <c r="H1100" s="63"/>
      <c r="I1100" s="150">
        <v>37500</v>
      </c>
      <c r="J1100" s="63"/>
      <c r="K1100" s="150">
        <v>37500</v>
      </c>
      <c r="L1100" s="63"/>
      <c r="M1100" s="150">
        <v>37500</v>
      </c>
      <c r="N1100" s="63"/>
      <c r="O1100" s="151">
        <v>100</v>
      </c>
      <c r="P1100" s="63"/>
    </row>
    <row r="1101" spans="1:16" s="46" customFormat="1" x14ac:dyDescent="0.25">
      <c r="A1101" s="98" t="s">
        <v>597</v>
      </c>
      <c r="B1101" s="63"/>
      <c r="C1101" s="98" t="s">
        <v>596</v>
      </c>
      <c r="D1101" s="63"/>
      <c r="E1101" s="63"/>
      <c r="F1101" s="63"/>
      <c r="G1101" s="63"/>
      <c r="H1101" s="63"/>
      <c r="I1101" s="116" t="s">
        <v>1</v>
      </c>
      <c r="J1101" s="63"/>
      <c r="K1101" s="116" t="s">
        <v>1</v>
      </c>
      <c r="L1101" s="63"/>
      <c r="M1101" s="116">
        <v>37500</v>
      </c>
      <c r="N1101" s="63"/>
      <c r="O1101" s="117" t="s">
        <v>1</v>
      </c>
      <c r="P1101" s="63"/>
    </row>
    <row r="1102" spans="1:16" s="46" customFormat="1" x14ac:dyDescent="0.25">
      <c r="A1102" s="155" t="s">
        <v>723</v>
      </c>
      <c r="B1102" s="63"/>
      <c r="C1102" s="155" t="s">
        <v>724</v>
      </c>
      <c r="D1102" s="63"/>
      <c r="E1102" s="63"/>
      <c r="F1102" s="63"/>
      <c r="G1102" s="63"/>
      <c r="H1102" s="63"/>
      <c r="I1102" s="129">
        <v>225700</v>
      </c>
      <c r="J1102" s="63"/>
      <c r="K1102" s="129">
        <v>225700</v>
      </c>
      <c r="L1102" s="63"/>
      <c r="M1102" s="129">
        <v>192600</v>
      </c>
      <c r="N1102" s="63"/>
      <c r="O1102" s="123">
        <v>85.33</v>
      </c>
      <c r="P1102" s="63"/>
    </row>
    <row r="1103" spans="1:16" s="46" customFormat="1" x14ac:dyDescent="0.25">
      <c r="A1103" s="154" t="s">
        <v>211</v>
      </c>
      <c r="B1103" s="63"/>
      <c r="C1103" s="63"/>
      <c r="D1103" s="63"/>
      <c r="E1103" s="63"/>
      <c r="F1103" s="63"/>
      <c r="G1103" s="63"/>
      <c r="H1103" s="63"/>
      <c r="I1103" s="153">
        <v>225700</v>
      </c>
      <c r="J1103" s="63"/>
      <c r="K1103" s="153">
        <v>225700</v>
      </c>
      <c r="L1103" s="63"/>
      <c r="M1103" s="153">
        <v>192600</v>
      </c>
      <c r="N1103" s="63"/>
      <c r="O1103" s="152">
        <v>85.33</v>
      </c>
      <c r="P1103" s="63"/>
    </row>
    <row r="1104" spans="1:16" s="46" customFormat="1" x14ac:dyDescent="0.25">
      <c r="A1104" s="154" t="s">
        <v>212</v>
      </c>
      <c r="B1104" s="63"/>
      <c r="C1104" s="63"/>
      <c r="D1104" s="63"/>
      <c r="E1104" s="63"/>
      <c r="F1104" s="63"/>
      <c r="G1104" s="63"/>
      <c r="H1104" s="63"/>
      <c r="I1104" s="153">
        <v>225700</v>
      </c>
      <c r="J1104" s="63"/>
      <c r="K1104" s="153">
        <v>225700</v>
      </c>
      <c r="L1104" s="63"/>
      <c r="M1104" s="153">
        <v>192600</v>
      </c>
      <c r="N1104" s="63"/>
      <c r="O1104" s="152">
        <v>85.33</v>
      </c>
      <c r="P1104" s="63"/>
    </row>
    <row r="1105" spans="1:16" s="46" customFormat="1" x14ac:dyDescent="0.25">
      <c r="A1105" s="149" t="s">
        <v>595</v>
      </c>
      <c r="B1105" s="63"/>
      <c r="C1105" s="149" t="s">
        <v>596</v>
      </c>
      <c r="D1105" s="63"/>
      <c r="E1105" s="63"/>
      <c r="F1105" s="63"/>
      <c r="G1105" s="63"/>
      <c r="H1105" s="63"/>
      <c r="I1105" s="150">
        <v>225700</v>
      </c>
      <c r="J1105" s="63"/>
      <c r="K1105" s="150">
        <v>225700</v>
      </c>
      <c r="L1105" s="63"/>
      <c r="M1105" s="150">
        <v>192600</v>
      </c>
      <c r="N1105" s="63"/>
      <c r="O1105" s="151">
        <v>85.33</v>
      </c>
      <c r="P1105" s="63"/>
    </row>
    <row r="1106" spans="1:16" s="46" customFormat="1" x14ac:dyDescent="0.25">
      <c r="A1106" s="98" t="s">
        <v>597</v>
      </c>
      <c r="B1106" s="63"/>
      <c r="C1106" s="98" t="s">
        <v>596</v>
      </c>
      <c r="D1106" s="63"/>
      <c r="E1106" s="63"/>
      <c r="F1106" s="63"/>
      <c r="G1106" s="63"/>
      <c r="H1106" s="63"/>
      <c r="I1106" s="116" t="s">
        <v>1</v>
      </c>
      <c r="J1106" s="63"/>
      <c r="K1106" s="116" t="s">
        <v>1</v>
      </c>
      <c r="L1106" s="63"/>
      <c r="M1106" s="116">
        <v>192600</v>
      </c>
      <c r="N1106" s="63"/>
      <c r="O1106" s="117" t="s">
        <v>1</v>
      </c>
      <c r="P1106" s="63"/>
    </row>
    <row r="1107" spans="1:16" s="46" customFormat="1" x14ac:dyDescent="0.25">
      <c r="A1107" s="155" t="s">
        <v>725</v>
      </c>
      <c r="B1107" s="63"/>
      <c r="C1107" s="155" t="s">
        <v>726</v>
      </c>
      <c r="D1107" s="63"/>
      <c r="E1107" s="63"/>
      <c r="F1107" s="63"/>
      <c r="G1107" s="63"/>
      <c r="H1107" s="63"/>
      <c r="I1107" s="129">
        <v>100000</v>
      </c>
      <c r="J1107" s="63"/>
      <c r="K1107" s="129">
        <v>100000</v>
      </c>
      <c r="L1107" s="63"/>
      <c r="M1107" s="129">
        <v>99204.35</v>
      </c>
      <c r="N1107" s="63"/>
      <c r="O1107" s="123">
        <v>99.2</v>
      </c>
      <c r="P1107" s="63"/>
    </row>
    <row r="1108" spans="1:16" s="46" customFormat="1" x14ac:dyDescent="0.25">
      <c r="A1108" s="154" t="s">
        <v>217</v>
      </c>
      <c r="B1108" s="63"/>
      <c r="C1108" s="63"/>
      <c r="D1108" s="63"/>
      <c r="E1108" s="63"/>
      <c r="F1108" s="63"/>
      <c r="G1108" s="63"/>
      <c r="H1108" s="63"/>
      <c r="I1108" s="153">
        <v>100000</v>
      </c>
      <c r="J1108" s="63"/>
      <c r="K1108" s="153">
        <v>100000</v>
      </c>
      <c r="L1108" s="63"/>
      <c r="M1108" s="153">
        <v>99204.35</v>
      </c>
      <c r="N1108" s="63"/>
      <c r="O1108" s="152">
        <v>99.2</v>
      </c>
      <c r="P1108" s="63"/>
    </row>
    <row r="1109" spans="1:16" s="46" customFormat="1" x14ac:dyDescent="0.25">
      <c r="A1109" s="154" t="s">
        <v>232</v>
      </c>
      <c r="B1109" s="63"/>
      <c r="C1109" s="63"/>
      <c r="D1109" s="63"/>
      <c r="E1109" s="63"/>
      <c r="F1109" s="63"/>
      <c r="G1109" s="63"/>
      <c r="H1109" s="63"/>
      <c r="I1109" s="153">
        <v>100000</v>
      </c>
      <c r="J1109" s="63"/>
      <c r="K1109" s="153">
        <v>100000</v>
      </c>
      <c r="L1109" s="63"/>
      <c r="M1109" s="153">
        <v>99204.35</v>
      </c>
      <c r="N1109" s="63"/>
      <c r="O1109" s="152">
        <v>99.2</v>
      </c>
      <c r="P1109" s="63"/>
    </row>
    <row r="1110" spans="1:16" s="46" customFormat="1" x14ac:dyDescent="0.25">
      <c r="A1110" s="149" t="s">
        <v>702</v>
      </c>
      <c r="B1110" s="63"/>
      <c r="C1110" s="149" t="s">
        <v>703</v>
      </c>
      <c r="D1110" s="63"/>
      <c r="E1110" s="63"/>
      <c r="F1110" s="63"/>
      <c r="G1110" s="63"/>
      <c r="H1110" s="63"/>
      <c r="I1110" s="150">
        <v>100000</v>
      </c>
      <c r="J1110" s="63"/>
      <c r="K1110" s="150">
        <v>100000</v>
      </c>
      <c r="L1110" s="63"/>
      <c r="M1110" s="150">
        <v>99204.35</v>
      </c>
      <c r="N1110" s="63"/>
      <c r="O1110" s="151">
        <v>99.2</v>
      </c>
      <c r="P1110" s="63"/>
    </row>
    <row r="1111" spans="1:16" s="46" customFormat="1" x14ac:dyDescent="0.25">
      <c r="A1111" s="98" t="s">
        <v>704</v>
      </c>
      <c r="B1111" s="63"/>
      <c r="C1111" s="98" t="s">
        <v>797</v>
      </c>
      <c r="D1111" s="63"/>
      <c r="E1111" s="63"/>
      <c r="F1111" s="63"/>
      <c r="G1111" s="63"/>
      <c r="H1111" s="63"/>
      <c r="I1111" s="116" t="s">
        <v>1</v>
      </c>
      <c r="J1111" s="63"/>
      <c r="K1111" s="116" t="s">
        <v>1</v>
      </c>
      <c r="L1111" s="63"/>
      <c r="M1111" s="116">
        <v>99204.35</v>
      </c>
      <c r="N1111" s="63"/>
      <c r="O1111" s="117" t="s">
        <v>1</v>
      </c>
      <c r="P1111" s="63"/>
    </row>
    <row r="1112" spans="1:16" s="46" customFormat="1" x14ac:dyDescent="0.25">
      <c r="A1112" s="155" t="s">
        <v>491</v>
      </c>
      <c r="B1112" s="63"/>
      <c r="C1112" s="155" t="s">
        <v>727</v>
      </c>
      <c r="D1112" s="63"/>
      <c r="E1112" s="63"/>
      <c r="F1112" s="63"/>
      <c r="G1112" s="63"/>
      <c r="H1112" s="63"/>
      <c r="I1112" s="129">
        <v>80000</v>
      </c>
      <c r="J1112" s="63"/>
      <c r="K1112" s="129">
        <v>80000</v>
      </c>
      <c r="L1112" s="63"/>
      <c r="M1112" s="129">
        <v>79949.679999999993</v>
      </c>
      <c r="N1112" s="63"/>
      <c r="O1112" s="123">
        <v>99.94</v>
      </c>
      <c r="P1112" s="63"/>
    </row>
    <row r="1113" spans="1:16" s="46" customFormat="1" x14ac:dyDescent="0.25">
      <c r="A1113" s="154" t="s">
        <v>211</v>
      </c>
      <c r="B1113" s="63"/>
      <c r="C1113" s="63"/>
      <c r="D1113" s="63"/>
      <c r="E1113" s="63"/>
      <c r="F1113" s="63"/>
      <c r="G1113" s="63"/>
      <c r="H1113" s="63"/>
      <c r="I1113" s="153">
        <v>80000</v>
      </c>
      <c r="J1113" s="63"/>
      <c r="K1113" s="153">
        <v>80000</v>
      </c>
      <c r="L1113" s="63"/>
      <c r="M1113" s="153">
        <v>79949.679999999993</v>
      </c>
      <c r="N1113" s="63"/>
      <c r="O1113" s="152">
        <v>99.94</v>
      </c>
      <c r="P1113" s="63"/>
    </row>
    <row r="1114" spans="1:16" s="46" customFormat="1" x14ac:dyDescent="0.25">
      <c r="A1114" s="154" t="s">
        <v>212</v>
      </c>
      <c r="B1114" s="63"/>
      <c r="C1114" s="63"/>
      <c r="D1114" s="63"/>
      <c r="E1114" s="63"/>
      <c r="F1114" s="63"/>
      <c r="G1114" s="63"/>
      <c r="H1114" s="63"/>
      <c r="I1114" s="153">
        <v>80000</v>
      </c>
      <c r="J1114" s="63"/>
      <c r="K1114" s="153">
        <v>80000</v>
      </c>
      <c r="L1114" s="63"/>
      <c r="M1114" s="153">
        <v>79949.679999999993</v>
      </c>
      <c r="N1114" s="63"/>
      <c r="O1114" s="152">
        <v>99.94</v>
      </c>
      <c r="P1114" s="63"/>
    </row>
    <row r="1115" spans="1:16" s="46" customFormat="1" x14ac:dyDescent="0.25">
      <c r="A1115" s="149" t="s">
        <v>411</v>
      </c>
      <c r="B1115" s="63"/>
      <c r="C1115" s="149" t="s">
        <v>412</v>
      </c>
      <c r="D1115" s="63"/>
      <c r="E1115" s="63"/>
      <c r="F1115" s="63"/>
      <c r="G1115" s="63"/>
      <c r="H1115" s="63"/>
      <c r="I1115" s="150">
        <v>80000</v>
      </c>
      <c r="J1115" s="63"/>
      <c r="K1115" s="150">
        <v>80000</v>
      </c>
      <c r="L1115" s="63"/>
      <c r="M1115" s="150">
        <v>79949.679999999993</v>
      </c>
      <c r="N1115" s="63"/>
      <c r="O1115" s="151">
        <v>99.94</v>
      </c>
      <c r="P1115" s="63"/>
    </row>
    <row r="1116" spans="1:16" s="46" customFormat="1" x14ac:dyDescent="0.25">
      <c r="A1116" s="98" t="s">
        <v>415</v>
      </c>
      <c r="B1116" s="63"/>
      <c r="C1116" s="98" t="s">
        <v>416</v>
      </c>
      <c r="D1116" s="63"/>
      <c r="E1116" s="63"/>
      <c r="F1116" s="63"/>
      <c r="G1116" s="63"/>
      <c r="H1116" s="63"/>
      <c r="I1116" s="116" t="s">
        <v>1</v>
      </c>
      <c r="J1116" s="63"/>
      <c r="K1116" s="116" t="s">
        <v>1</v>
      </c>
      <c r="L1116" s="63"/>
      <c r="M1116" s="116">
        <v>79949.679999999993</v>
      </c>
      <c r="N1116" s="63"/>
      <c r="O1116" s="117" t="s">
        <v>1</v>
      </c>
      <c r="P1116" s="63"/>
    </row>
    <row r="1117" spans="1:16" s="46" customFormat="1" x14ac:dyDescent="0.25">
      <c r="A1117" s="155" t="s">
        <v>501</v>
      </c>
      <c r="B1117" s="63"/>
      <c r="C1117" s="155" t="s">
        <v>728</v>
      </c>
      <c r="D1117" s="63"/>
      <c r="E1117" s="63"/>
      <c r="F1117" s="63"/>
      <c r="G1117" s="63"/>
      <c r="H1117" s="63"/>
      <c r="I1117" s="129">
        <v>20125</v>
      </c>
      <c r="J1117" s="63"/>
      <c r="K1117" s="129">
        <v>20125</v>
      </c>
      <c r="L1117" s="63"/>
      <c r="M1117" s="129">
        <v>20125</v>
      </c>
      <c r="N1117" s="63"/>
      <c r="O1117" s="123">
        <v>100</v>
      </c>
      <c r="P1117" s="63"/>
    </row>
    <row r="1118" spans="1:16" s="46" customFormat="1" x14ac:dyDescent="0.25">
      <c r="A1118" s="154" t="s">
        <v>217</v>
      </c>
      <c r="B1118" s="63"/>
      <c r="C1118" s="63"/>
      <c r="D1118" s="63"/>
      <c r="E1118" s="63"/>
      <c r="F1118" s="63"/>
      <c r="G1118" s="63"/>
      <c r="H1118" s="63"/>
      <c r="I1118" s="153">
        <v>10750</v>
      </c>
      <c r="J1118" s="63"/>
      <c r="K1118" s="153">
        <v>10750</v>
      </c>
      <c r="L1118" s="63"/>
      <c r="M1118" s="153">
        <v>10750</v>
      </c>
      <c r="N1118" s="63"/>
      <c r="O1118" s="152">
        <v>100</v>
      </c>
      <c r="P1118" s="63"/>
    </row>
    <row r="1119" spans="1:16" s="46" customFormat="1" x14ac:dyDescent="0.25">
      <c r="A1119" s="154" t="s">
        <v>232</v>
      </c>
      <c r="B1119" s="63"/>
      <c r="C1119" s="63"/>
      <c r="D1119" s="63"/>
      <c r="E1119" s="63"/>
      <c r="F1119" s="63"/>
      <c r="G1119" s="63"/>
      <c r="H1119" s="63"/>
      <c r="I1119" s="153">
        <v>10750</v>
      </c>
      <c r="J1119" s="63"/>
      <c r="K1119" s="153">
        <v>10750</v>
      </c>
      <c r="L1119" s="63"/>
      <c r="M1119" s="153">
        <v>10750</v>
      </c>
      <c r="N1119" s="63"/>
      <c r="O1119" s="152">
        <v>100</v>
      </c>
      <c r="P1119" s="63"/>
    </row>
    <row r="1120" spans="1:16" s="46" customFormat="1" x14ac:dyDescent="0.25">
      <c r="A1120" s="149" t="s">
        <v>411</v>
      </c>
      <c r="B1120" s="63"/>
      <c r="C1120" s="149" t="s">
        <v>412</v>
      </c>
      <c r="D1120" s="63"/>
      <c r="E1120" s="63"/>
      <c r="F1120" s="63"/>
      <c r="G1120" s="63"/>
      <c r="H1120" s="63"/>
      <c r="I1120" s="150">
        <v>10750</v>
      </c>
      <c r="J1120" s="63"/>
      <c r="K1120" s="150">
        <v>10750</v>
      </c>
      <c r="L1120" s="63"/>
      <c r="M1120" s="150">
        <v>10750</v>
      </c>
      <c r="N1120" s="63"/>
      <c r="O1120" s="151">
        <v>100</v>
      </c>
      <c r="P1120" s="63"/>
    </row>
    <row r="1121" spans="1:16" s="46" customFormat="1" x14ac:dyDescent="0.25">
      <c r="A1121" s="98" t="s">
        <v>415</v>
      </c>
      <c r="B1121" s="63"/>
      <c r="C1121" s="98" t="s">
        <v>416</v>
      </c>
      <c r="D1121" s="63"/>
      <c r="E1121" s="63"/>
      <c r="F1121" s="63"/>
      <c r="G1121" s="63"/>
      <c r="H1121" s="63"/>
      <c r="I1121" s="116" t="s">
        <v>1</v>
      </c>
      <c r="J1121" s="63"/>
      <c r="K1121" s="116" t="s">
        <v>1</v>
      </c>
      <c r="L1121" s="63"/>
      <c r="M1121" s="116">
        <v>10750</v>
      </c>
      <c r="N1121" s="63"/>
      <c r="O1121" s="117" t="s">
        <v>1</v>
      </c>
      <c r="P1121" s="63"/>
    </row>
    <row r="1122" spans="1:16" s="46" customFormat="1" x14ac:dyDescent="0.25">
      <c r="A1122" s="154" t="s">
        <v>219</v>
      </c>
      <c r="B1122" s="63"/>
      <c r="C1122" s="63"/>
      <c r="D1122" s="63"/>
      <c r="E1122" s="63"/>
      <c r="F1122" s="63"/>
      <c r="G1122" s="63"/>
      <c r="H1122" s="63"/>
      <c r="I1122" s="153">
        <v>9375</v>
      </c>
      <c r="J1122" s="63"/>
      <c r="K1122" s="153">
        <v>9375</v>
      </c>
      <c r="L1122" s="63"/>
      <c r="M1122" s="153">
        <v>9375</v>
      </c>
      <c r="N1122" s="63"/>
      <c r="O1122" s="152">
        <v>100</v>
      </c>
      <c r="P1122" s="63"/>
    </row>
    <row r="1123" spans="1:16" s="46" customFormat="1" x14ac:dyDescent="0.25">
      <c r="A1123" s="154" t="s">
        <v>220</v>
      </c>
      <c r="B1123" s="63"/>
      <c r="C1123" s="63"/>
      <c r="D1123" s="63"/>
      <c r="E1123" s="63"/>
      <c r="F1123" s="63"/>
      <c r="G1123" s="63"/>
      <c r="H1123" s="63"/>
      <c r="I1123" s="153">
        <v>9375</v>
      </c>
      <c r="J1123" s="63"/>
      <c r="K1123" s="153">
        <v>9375</v>
      </c>
      <c r="L1123" s="63"/>
      <c r="M1123" s="153">
        <v>9375</v>
      </c>
      <c r="N1123" s="63"/>
      <c r="O1123" s="152">
        <v>100</v>
      </c>
      <c r="P1123" s="63"/>
    </row>
    <row r="1124" spans="1:16" s="46" customFormat="1" x14ac:dyDescent="0.25">
      <c r="A1124" s="149" t="s">
        <v>448</v>
      </c>
      <c r="B1124" s="63"/>
      <c r="C1124" s="149" t="s">
        <v>449</v>
      </c>
      <c r="D1124" s="63"/>
      <c r="E1124" s="63"/>
      <c r="F1124" s="63"/>
      <c r="G1124" s="63"/>
      <c r="H1124" s="63"/>
      <c r="I1124" s="150">
        <v>9375</v>
      </c>
      <c r="J1124" s="63"/>
      <c r="K1124" s="150">
        <v>9375</v>
      </c>
      <c r="L1124" s="63"/>
      <c r="M1124" s="150">
        <v>9375</v>
      </c>
      <c r="N1124" s="63"/>
      <c r="O1124" s="151">
        <v>100</v>
      </c>
      <c r="P1124" s="63"/>
    </row>
    <row r="1125" spans="1:16" s="46" customFormat="1" x14ac:dyDescent="0.25">
      <c r="A1125" s="98" t="s">
        <v>452</v>
      </c>
      <c r="B1125" s="63"/>
      <c r="C1125" s="98" t="s">
        <v>453</v>
      </c>
      <c r="D1125" s="63"/>
      <c r="E1125" s="63"/>
      <c r="F1125" s="63"/>
      <c r="G1125" s="63"/>
      <c r="H1125" s="63"/>
      <c r="I1125" s="116" t="s">
        <v>1</v>
      </c>
      <c r="J1125" s="63"/>
      <c r="K1125" s="116" t="s">
        <v>1</v>
      </c>
      <c r="L1125" s="63"/>
      <c r="M1125" s="116">
        <v>9375</v>
      </c>
      <c r="N1125" s="63"/>
      <c r="O1125" s="117" t="s">
        <v>1</v>
      </c>
      <c r="P1125" s="63"/>
    </row>
    <row r="1126" spans="1:16" s="46" customFormat="1" x14ac:dyDescent="0.25">
      <c r="A1126" s="156" t="s">
        <v>729</v>
      </c>
      <c r="B1126" s="63"/>
      <c r="C1126" s="156" t="s">
        <v>730</v>
      </c>
      <c r="D1126" s="63"/>
      <c r="E1126" s="63"/>
      <c r="F1126" s="63"/>
      <c r="G1126" s="63"/>
      <c r="H1126" s="63"/>
      <c r="I1126" s="157">
        <v>2663650</v>
      </c>
      <c r="J1126" s="63"/>
      <c r="K1126" s="157">
        <v>2663650</v>
      </c>
      <c r="L1126" s="63"/>
      <c r="M1126" s="157">
        <v>2059434.14</v>
      </c>
      <c r="N1126" s="63"/>
      <c r="O1126" s="158">
        <v>77.319999999999993</v>
      </c>
      <c r="P1126" s="63"/>
    </row>
    <row r="1127" spans="1:16" s="46" customFormat="1" x14ac:dyDescent="0.25">
      <c r="A1127" s="155" t="s">
        <v>387</v>
      </c>
      <c r="B1127" s="63"/>
      <c r="C1127" s="155" t="s">
        <v>731</v>
      </c>
      <c r="D1127" s="63"/>
      <c r="E1127" s="63"/>
      <c r="F1127" s="63"/>
      <c r="G1127" s="63"/>
      <c r="H1127" s="63"/>
      <c r="I1127" s="129">
        <v>176397</v>
      </c>
      <c r="J1127" s="63"/>
      <c r="K1127" s="129">
        <v>176397</v>
      </c>
      <c r="L1127" s="63"/>
      <c r="M1127" s="129">
        <v>176378.28</v>
      </c>
      <c r="N1127" s="63"/>
      <c r="O1127" s="123">
        <v>99.99</v>
      </c>
      <c r="P1127" s="63"/>
    </row>
    <row r="1128" spans="1:16" s="46" customFormat="1" x14ac:dyDescent="0.25">
      <c r="A1128" s="154" t="s">
        <v>211</v>
      </c>
      <c r="B1128" s="63"/>
      <c r="C1128" s="63"/>
      <c r="D1128" s="63"/>
      <c r="E1128" s="63"/>
      <c r="F1128" s="63"/>
      <c r="G1128" s="63"/>
      <c r="H1128" s="63"/>
      <c r="I1128" s="153">
        <v>127877</v>
      </c>
      <c r="J1128" s="63"/>
      <c r="K1128" s="153">
        <v>127877</v>
      </c>
      <c r="L1128" s="63"/>
      <c r="M1128" s="153">
        <v>127871.41</v>
      </c>
      <c r="N1128" s="63"/>
      <c r="O1128" s="152">
        <v>100</v>
      </c>
      <c r="P1128" s="63"/>
    </row>
    <row r="1129" spans="1:16" s="46" customFormat="1" x14ac:dyDescent="0.25">
      <c r="A1129" s="154" t="s">
        <v>212</v>
      </c>
      <c r="B1129" s="63"/>
      <c r="C1129" s="63"/>
      <c r="D1129" s="63"/>
      <c r="E1129" s="63"/>
      <c r="F1129" s="63"/>
      <c r="G1129" s="63"/>
      <c r="H1129" s="63"/>
      <c r="I1129" s="153">
        <v>127877</v>
      </c>
      <c r="J1129" s="63"/>
      <c r="K1129" s="153">
        <v>127877</v>
      </c>
      <c r="L1129" s="63"/>
      <c r="M1129" s="153">
        <v>127871.41</v>
      </c>
      <c r="N1129" s="63"/>
      <c r="O1129" s="152">
        <v>100</v>
      </c>
      <c r="P1129" s="63"/>
    </row>
    <row r="1130" spans="1:16" s="46" customFormat="1" x14ac:dyDescent="0.25">
      <c r="A1130" s="149" t="s">
        <v>411</v>
      </c>
      <c r="B1130" s="63"/>
      <c r="C1130" s="149" t="s">
        <v>412</v>
      </c>
      <c r="D1130" s="63"/>
      <c r="E1130" s="63"/>
      <c r="F1130" s="63"/>
      <c r="G1130" s="63"/>
      <c r="H1130" s="63"/>
      <c r="I1130" s="150">
        <v>56273</v>
      </c>
      <c r="J1130" s="63"/>
      <c r="K1130" s="150">
        <v>56273</v>
      </c>
      <c r="L1130" s="63"/>
      <c r="M1130" s="150">
        <v>56272.53</v>
      </c>
      <c r="N1130" s="63"/>
      <c r="O1130" s="151">
        <v>100</v>
      </c>
      <c r="P1130" s="63"/>
    </row>
    <row r="1131" spans="1:16" s="46" customFormat="1" x14ac:dyDescent="0.25">
      <c r="A1131" s="98" t="s">
        <v>521</v>
      </c>
      <c r="B1131" s="63"/>
      <c r="C1131" s="98" t="s">
        <v>522</v>
      </c>
      <c r="D1131" s="63"/>
      <c r="E1131" s="63"/>
      <c r="F1131" s="63"/>
      <c r="G1131" s="63"/>
      <c r="H1131" s="63"/>
      <c r="I1131" s="116" t="s">
        <v>1</v>
      </c>
      <c r="J1131" s="63"/>
      <c r="K1131" s="116" t="s">
        <v>1</v>
      </c>
      <c r="L1131" s="63"/>
      <c r="M1131" s="116">
        <v>5000</v>
      </c>
      <c r="N1131" s="63"/>
      <c r="O1131" s="117" t="s">
        <v>1</v>
      </c>
      <c r="P1131" s="63"/>
    </row>
    <row r="1132" spans="1:16" s="46" customFormat="1" x14ac:dyDescent="0.25">
      <c r="A1132" s="98" t="s">
        <v>423</v>
      </c>
      <c r="B1132" s="63"/>
      <c r="C1132" s="98" t="s">
        <v>424</v>
      </c>
      <c r="D1132" s="63"/>
      <c r="E1132" s="63"/>
      <c r="F1132" s="63"/>
      <c r="G1132" s="63"/>
      <c r="H1132" s="63"/>
      <c r="I1132" s="116" t="s">
        <v>1</v>
      </c>
      <c r="J1132" s="63"/>
      <c r="K1132" s="116" t="s">
        <v>1</v>
      </c>
      <c r="L1132" s="63"/>
      <c r="M1132" s="116">
        <v>51272.53</v>
      </c>
      <c r="N1132" s="63"/>
      <c r="O1132" s="117" t="s">
        <v>1</v>
      </c>
      <c r="P1132" s="63"/>
    </row>
    <row r="1133" spans="1:16" s="46" customFormat="1" x14ac:dyDescent="0.25">
      <c r="A1133" s="149" t="s">
        <v>425</v>
      </c>
      <c r="B1133" s="63"/>
      <c r="C1133" s="149" t="s">
        <v>426</v>
      </c>
      <c r="D1133" s="63"/>
      <c r="E1133" s="63"/>
      <c r="F1133" s="63"/>
      <c r="G1133" s="63"/>
      <c r="H1133" s="63"/>
      <c r="I1133" s="150">
        <v>57049</v>
      </c>
      <c r="J1133" s="63"/>
      <c r="K1133" s="150">
        <v>57049</v>
      </c>
      <c r="L1133" s="63"/>
      <c r="M1133" s="150">
        <v>57044.63</v>
      </c>
      <c r="N1133" s="63"/>
      <c r="O1133" s="151">
        <v>99.99</v>
      </c>
      <c r="P1133" s="63"/>
    </row>
    <row r="1134" spans="1:16" s="46" customFormat="1" x14ac:dyDescent="0.25">
      <c r="A1134" s="98" t="s">
        <v>435</v>
      </c>
      <c r="B1134" s="63"/>
      <c r="C1134" s="98" t="s">
        <v>436</v>
      </c>
      <c r="D1134" s="63"/>
      <c r="E1134" s="63"/>
      <c r="F1134" s="63"/>
      <c r="G1134" s="63"/>
      <c r="H1134" s="63"/>
      <c r="I1134" s="116" t="s">
        <v>1</v>
      </c>
      <c r="J1134" s="63"/>
      <c r="K1134" s="116" t="s">
        <v>1</v>
      </c>
      <c r="L1134" s="63"/>
      <c r="M1134" s="116">
        <v>52014</v>
      </c>
      <c r="N1134" s="63"/>
      <c r="O1134" s="117" t="s">
        <v>1</v>
      </c>
      <c r="P1134" s="63"/>
    </row>
    <row r="1135" spans="1:16" s="46" customFormat="1" x14ac:dyDescent="0.25">
      <c r="A1135" s="98" t="s">
        <v>439</v>
      </c>
      <c r="B1135" s="63"/>
      <c r="C1135" s="98" t="s">
        <v>426</v>
      </c>
      <c r="D1135" s="63"/>
      <c r="E1135" s="63"/>
      <c r="F1135" s="63"/>
      <c r="G1135" s="63"/>
      <c r="H1135" s="63"/>
      <c r="I1135" s="116" t="s">
        <v>1</v>
      </c>
      <c r="J1135" s="63"/>
      <c r="K1135" s="116" t="s">
        <v>1</v>
      </c>
      <c r="L1135" s="63"/>
      <c r="M1135" s="116">
        <v>5030.63</v>
      </c>
      <c r="N1135" s="63"/>
      <c r="O1135" s="117" t="s">
        <v>1</v>
      </c>
      <c r="P1135" s="63"/>
    </row>
    <row r="1136" spans="1:16" s="46" customFormat="1" x14ac:dyDescent="0.25">
      <c r="A1136" s="149" t="s">
        <v>706</v>
      </c>
      <c r="B1136" s="63"/>
      <c r="C1136" s="149" t="s">
        <v>707</v>
      </c>
      <c r="D1136" s="63"/>
      <c r="E1136" s="63"/>
      <c r="F1136" s="63"/>
      <c r="G1136" s="63"/>
      <c r="H1136" s="63"/>
      <c r="I1136" s="150">
        <v>14555</v>
      </c>
      <c r="J1136" s="63"/>
      <c r="K1136" s="150">
        <v>14555</v>
      </c>
      <c r="L1136" s="63"/>
      <c r="M1136" s="150">
        <v>14554.25</v>
      </c>
      <c r="N1136" s="63"/>
      <c r="O1136" s="151">
        <v>99.99</v>
      </c>
      <c r="P1136" s="63"/>
    </row>
    <row r="1137" spans="1:16" s="46" customFormat="1" x14ac:dyDescent="0.25">
      <c r="A1137" s="98" t="s">
        <v>708</v>
      </c>
      <c r="B1137" s="63"/>
      <c r="C1137" s="98" t="s">
        <v>709</v>
      </c>
      <c r="D1137" s="63"/>
      <c r="E1137" s="63"/>
      <c r="F1137" s="63"/>
      <c r="G1137" s="63"/>
      <c r="H1137" s="63"/>
      <c r="I1137" s="116" t="s">
        <v>1</v>
      </c>
      <c r="J1137" s="63"/>
      <c r="K1137" s="116" t="s">
        <v>1</v>
      </c>
      <c r="L1137" s="63"/>
      <c r="M1137" s="116">
        <v>14554.25</v>
      </c>
      <c r="N1137" s="63"/>
      <c r="O1137" s="117" t="s">
        <v>1</v>
      </c>
      <c r="P1137" s="63"/>
    </row>
    <row r="1138" spans="1:16" s="46" customFormat="1" x14ac:dyDescent="0.25">
      <c r="A1138" s="154" t="s">
        <v>217</v>
      </c>
      <c r="B1138" s="63"/>
      <c r="C1138" s="63"/>
      <c r="D1138" s="63"/>
      <c r="E1138" s="63"/>
      <c r="F1138" s="63"/>
      <c r="G1138" s="63"/>
      <c r="H1138" s="63"/>
      <c r="I1138" s="153">
        <v>48520</v>
      </c>
      <c r="J1138" s="63"/>
      <c r="K1138" s="153">
        <v>48520</v>
      </c>
      <c r="L1138" s="63"/>
      <c r="M1138" s="153">
        <v>48506.87</v>
      </c>
      <c r="N1138" s="63"/>
      <c r="O1138" s="152">
        <v>99.97</v>
      </c>
      <c r="P1138" s="63"/>
    </row>
    <row r="1139" spans="1:16" s="46" customFormat="1" x14ac:dyDescent="0.25">
      <c r="A1139" s="154" t="s">
        <v>230</v>
      </c>
      <c r="B1139" s="63"/>
      <c r="C1139" s="63"/>
      <c r="D1139" s="63"/>
      <c r="E1139" s="63"/>
      <c r="F1139" s="63"/>
      <c r="G1139" s="63"/>
      <c r="H1139" s="63"/>
      <c r="I1139" s="153">
        <v>48520</v>
      </c>
      <c r="J1139" s="63"/>
      <c r="K1139" s="153">
        <v>48520</v>
      </c>
      <c r="L1139" s="63"/>
      <c r="M1139" s="153">
        <v>48506.87</v>
      </c>
      <c r="N1139" s="63"/>
      <c r="O1139" s="152">
        <v>99.97</v>
      </c>
      <c r="P1139" s="63"/>
    </row>
    <row r="1140" spans="1:16" s="46" customFormat="1" x14ac:dyDescent="0.25">
      <c r="A1140" s="149" t="s">
        <v>411</v>
      </c>
      <c r="B1140" s="63"/>
      <c r="C1140" s="149" t="s">
        <v>412</v>
      </c>
      <c r="D1140" s="63"/>
      <c r="E1140" s="63"/>
      <c r="F1140" s="63"/>
      <c r="G1140" s="63"/>
      <c r="H1140" s="63"/>
      <c r="I1140" s="150">
        <v>20000</v>
      </c>
      <c r="J1140" s="63"/>
      <c r="K1140" s="150">
        <v>20000</v>
      </c>
      <c r="L1140" s="63"/>
      <c r="M1140" s="150">
        <v>20000</v>
      </c>
      <c r="N1140" s="63"/>
      <c r="O1140" s="151">
        <v>100</v>
      </c>
      <c r="P1140" s="63"/>
    </row>
    <row r="1141" spans="1:16" s="46" customFormat="1" x14ac:dyDescent="0.25">
      <c r="A1141" s="98" t="s">
        <v>521</v>
      </c>
      <c r="B1141" s="63"/>
      <c r="C1141" s="98" t="s">
        <v>522</v>
      </c>
      <c r="D1141" s="63"/>
      <c r="E1141" s="63"/>
      <c r="F1141" s="63"/>
      <c r="G1141" s="63"/>
      <c r="H1141" s="63"/>
      <c r="I1141" s="116" t="s">
        <v>1</v>
      </c>
      <c r="J1141" s="63"/>
      <c r="K1141" s="116" t="s">
        <v>1</v>
      </c>
      <c r="L1141" s="63"/>
      <c r="M1141" s="116">
        <v>20000</v>
      </c>
      <c r="N1141" s="63"/>
      <c r="O1141" s="117" t="s">
        <v>1</v>
      </c>
      <c r="P1141" s="63"/>
    </row>
    <row r="1142" spans="1:16" s="46" customFormat="1" x14ac:dyDescent="0.25">
      <c r="A1142" s="149" t="s">
        <v>425</v>
      </c>
      <c r="B1142" s="63"/>
      <c r="C1142" s="149" t="s">
        <v>426</v>
      </c>
      <c r="D1142" s="63"/>
      <c r="E1142" s="63"/>
      <c r="F1142" s="63"/>
      <c r="G1142" s="63"/>
      <c r="H1142" s="63"/>
      <c r="I1142" s="150">
        <v>28520</v>
      </c>
      <c r="J1142" s="63"/>
      <c r="K1142" s="150">
        <v>28520</v>
      </c>
      <c r="L1142" s="63"/>
      <c r="M1142" s="150">
        <v>28506.87</v>
      </c>
      <c r="N1142" s="63"/>
      <c r="O1142" s="151">
        <v>99.95</v>
      </c>
      <c r="P1142" s="63"/>
    </row>
    <row r="1143" spans="1:16" s="46" customFormat="1" x14ac:dyDescent="0.25">
      <c r="A1143" s="98" t="s">
        <v>439</v>
      </c>
      <c r="B1143" s="63"/>
      <c r="C1143" s="98" t="s">
        <v>426</v>
      </c>
      <c r="D1143" s="63"/>
      <c r="E1143" s="63"/>
      <c r="F1143" s="63"/>
      <c r="G1143" s="63"/>
      <c r="H1143" s="63"/>
      <c r="I1143" s="116" t="s">
        <v>1</v>
      </c>
      <c r="J1143" s="63"/>
      <c r="K1143" s="116" t="s">
        <v>1</v>
      </c>
      <c r="L1143" s="63"/>
      <c r="M1143" s="116">
        <v>28506.87</v>
      </c>
      <c r="N1143" s="63"/>
      <c r="O1143" s="117" t="s">
        <v>1</v>
      </c>
      <c r="P1143" s="63"/>
    </row>
    <row r="1144" spans="1:16" s="46" customFormat="1" x14ac:dyDescent="0.25">
      <c r="A1144" s="155" t="s">
        <v>583</v>
      </c>
      <c r="B1144" s="63"/>
      <c r="C1144" s="155" t="s">
        <v>732</v>
      </c>
      <c r="D1144" s="63"/>
      <c r="E1144" s="63"/>
      <c r="F1144" s="63"/>
      <c r="G1144" s="63"/>
      <c r="H1144" s="63"/>
      <c r="I1144" s="129">
        <v>2487253</v>
      </c>
      <c r="J1144" s="63"/>
      <c r="K1144" s="129">
        <v>2487253</v>
      </c>
      <c r="L1144" s="63"/>
      <c r="M1144" s="129">
        <v>1883055.86</v>
      </c>
      <c r="N1144" s="63"/>
      <c r="O1144" s="123">
        <v>75.709999999999994</v>
      </c>
      <c r="P1144" s="63"/>
    </row>
    <row r="1145" spans="1:16" s="46" customFormat="1" x14ac:dyDescent="0.25">
      <c r="A1145" s="154" t="s">
        <v>211</v>
      </c>
      <c r="B1145" s="63"/>
      <c r="C1145" s="63"/>
      <c r="D1145" s="63"/>
      <c r="E1145" s="63"/>
      <c r="F1145" s="63"/>
      <c r="G1145" s="63"/>
      <c r="H1145" s="63"/>
      <c r="I1145" s="153">
        <v>414718</v>
      </c>
      <c r="J1145" s="63"/>
      <c r="K1145" s="153">
        <v>414718</v>
      </c>
      <c r="L1145" s="63"/>
      <c r="M1145" s="153">
        <v>354015.8</v>
      </c>
      <c r="N1145" s="63"/>
      <c r="O1145" s="152">
        <v>85.36</v>
      </c>
      <c r="P1145" s="63"/>
    </row>
    <row r="1146" spans="1:16" s="46" customFormat="1" x14ac:dyDescent="0.25">
      <c r="A1146" s="154" t="s">
        <v>212</v>
      </c>
      <c r="B1146" s="63"/>
      <c r="C1146" s="63"/>
      <c r="D1146" s="63"/>
      <c r="E1146" s="63"/>
      <c r="F1146" s="63"/>
      <c r="G1146" s="63"/>
      <c r="H1146" s="63"/>
      <c r="I1146" s="153">
        <v>414718</v>
      </c>
      <c r="J1146" s="63"/>
      <c r="K1146" s="153">
        <v>414718</v>
      </c>
      <c r="L1146" s="63"/>
      <c r="M1146" s="153">
        <v>354015.8</v>
      </c>
      <c r="N1146" s="63"/>
      <c r="O1146" s="152">
        <v>85.36</v>
      </c>
      <c r="P1146" s="63"/>
    </row>
    <row r="1147" spans="1:16" s="46" customFormat="1" x14ac:dyDescent="0.25">
      <c r="A1147" s="149" t="s">
        <v>411</v>
      </c>
      <c r="B1147" s="63"/>
      <c r="C1147" s="149" t="s">
        <v>412</v>
      </c>
      <c r="D1147" s="63"/>
      <c r="E1147" s="63"/>
      <c r="F1147" s="63"/>
      <c r="G1147" s="63"/>
      <c r="H1147" s="63"/>
      <c r="I1147" s="150">
        <v>176195</v>
      </c>
      <c r="J1147" s="63"/>
      <c r="K1147" s="150">
        <v>176195</v>
      </c>
      <c r="L1147" s="63"/>
      <c r="M1147" s="150">
        <v>176194.79</v>
      </c>
      <c r="N1147" s="63"/>
      <c r="O1147" s="151">
        <v>100</v>
      </c>
      <c r="P1147" s="63"/>
    </row>
    <row r="1148" spans="1:16" s="46" customFormat="1" x14ac:dyDescent="0.25">
      <c r="A1148" s="98" t="s">
        <v>423</v>
      </c>
      <c r="B1148" s="63"/>
      <c r="C1148" s="98" t="s">
        <v>424</v>
      </c>
      <c r="D1148" s="63"/>
      <c r="E1148" s="63"/>
      <c r="F1148" s="63"/>
      <c r="G1148" s="63"/>
      <c r="H1148" s="63"/>
      <c r="I1148" s="116" t="s">
        <v>1</v>
      </c>
      <c r="J1148" s="63"/>
      <c r="K1148" s="116" t="s">
        <v>1</v>
      </c>
      <c r="L1148" s="63"/>
      <c r="M1148" s="116">
        <v>176194.79</v>
      </c>
      <c r="N1148" s="63"/>
      <c r="O1148" s="117" t="s">
        <v>1</v>
      </c>
      <c r="P1148" s="63"/>
    </row>
    <row r="1149" spans="1:16" s="46" customFormat="1" x14ac:dyDescent="0.25">
      <c r="A1149" s="149" t="s">
        <v>448</v>
      </c>
      <c r="B1149" s="63"/>
      <c r="C1149" s="149" t="s">
        <v>449</v>
      </c>
      <c r="D1149" s="63"/>
      <c r="E1149" s="63"/>
      <c r="F1149" s="63"/>
      <c r="G1149" s="63"/>
      <c r="H1149" s="63"/>
      <c r="I1149" s="150">
        <v>76500</v>
      </c>
      <c r="J1149" s="63"/>
      <c r="K1149" s="150">
        <v>76500</v>
      </c>
      <c r="L1149" s="63"/>
      <c r="M1149" s="150">
        <v>76187.5</v>
      </c>
      <c r="N1149" s="63"/>
      <c r="O1149" s="151">
        <v>99.59</v>
      </c>
      <c r="P1149" s="63"/>
    </row>
    <row r="1150" spans="1:16" s="46" customFormat="1" x14ac:dyDescent="0.25">
      <c r="A1150" s="98" t="s">
        <v>452</v>
      </c>
      <c r="B1150" s="63"/>
      <c r="C1150" s="98" t="s">
        <v>453</v>
      </c>
      <c r="D1150" s="63"/>
      <c r="E1150" s="63"/>
      <c r="F1150" s="63"/>
      <c r="G1150" s="63"/>
      <c r="H1150" s="63"/>
      <c r="I1150" s="116" t="s">
        <v>1</v>
      </c>
      <c r="J1150" s="63"/>
      <c r="K1150" s="116" t="s">
        <v>1</v>
      </c>
      <c r="L1150" s="63"/>
      <c r="M1150" s="116">
        <v>76187.5</v>
      </c>
      <c r="N1150" s="63"/>
      <c r="O1150" s="117" t="s">
        <v>1</v>
      </c>
      <c r="P1150" s="63"/>
    </row>
    <row r="1151" spans="1:16" s="46" customFormat="1" x14ac:dyDescent="0.25">
      <c r="A1151" s="149" t="s">
        <v>595</v>
      </c>
      <c r="B1151" s="63"/>
      <c r="C1151" s="149" t="s">
        <v>596</v>
      </c>
      <c r="D1151" s="63"/>
      <c r="E1151" s="63"/>
      <c r="F1151" s="63"/>
      <c r="G1151" s="63"/>
      <c r="H1151" s="63"/>
      <c r="I1151" s="150">
        <v>162023</v>
      </c>
      <c r="J1151" s="63"/>
      <c r="K1151" s="150">
        <v>162023</v>
      </c>
      <c r="L1151" s="63"/>
      <c r="M1151" s="150">
        <v>101633.51</v>
      </c>
      <c r="N1151" s="63"/>
      <c r="O1151" s="151">
        <v>62.73</v>
      </c>
      <c r="P1151" s="63"/>
    </row>
    <row r="1152" spans="1:16" s="46" customFormat="1" x14ac:dyDescent="0.25">
      <c r="A1152" s="98" t="s">
        <v>597</v>
      </c>
      <c r="B1152" s="63"/>
      <c r="C1152" s="98" t="s">
        <v>596</v>
      </c>
      <c r="D1152" s="63"/>
      <c r="E1152" s="63"/>
      <c r="F1152" s="63"/>
      <c r="G1152" s="63"/>
      <c r="H1152" s="63"/>
      <c r="I1152" s="116" t="s">
        <v>1</v>
      </c>
      <c r="J1152" s="63"/>
      <c r="K1152" s="116" t="s">
        <v>1</v>
      </c>
      <c r="L1152" s="63"/>
      <c r="M1152" s="116">
        <v>101633.51</v>
      </c>
      <c r="N1152" s="63"/>
      <c r="O1152" s="117" t="s">
        <v>1</v>
      </c>
      <c r="P1152" s="63"/>
    </row>
    <row r="1153" spans="1:16" s="46" customFormat="1" x14ac:dyDescent="0.25">
      <c r="A1153" s="154" t="s">
        <v>217</v>
      </c>
      <c r="B1153" s="63"/>
      <c r="C1153" s="63"/>
      <c r="D1153" s="63"/>
      <c r="E1153" s="63"/>
      <c r="F1153" s="63"/>
      <c r="G1153" s="63"/>
      <c r="H1153" s="63"/>
      <c r="I1153" s="153">
        <v>2072535</v>
      </c>
      <c r="J1153" s="63"/>
      <c r="K1153" s="153">
        <v>2072535</v>
      </c>
      <c r="L1153" s="63"/>
      <c r="M1153" s="153">
        <v>1529040.06</v>
      </c>
      <c r="N1153" s="63"/>
      <c r="O1153" s="152">
        <v>73.78</v>
      </c>
      <c r="P1153" s="63"/>
    </row>
    <row r="1154" spans="1:16" s="46" customFormat="1" x14ac:dyDescent="0.25">
      <c r="A1154" s="154" t="s">
        <v>218</v>
      </c>
      <c r="B1154" s="63"/>
      <c r="C1154" s="63"/>
      <c r="D1154" s="63"/>
      <c r="E1154" s="63"/>
      <c r="F1154" s="63"/>
      <c r="G1154" s="63"/>
      <c r="H1154" s="63"/>
      <c r="I1154" s="153">
        <v>2072535</v>
      </c>
      <c r="J1154" s="63"/>
      <c r="K1154" s="153">
        <v>2072535</v>
      </c>
      <c r="L1154" s="63"/>
      <c r="M1154" s="153">
        <v>1529040.06</v>
      </c>
      <c r="N1154" s="63"/>
      <c r="O1154" s="152">
        <v>73.78</v>
      </c>
      <c r="P1154" s="63"/>
    </row>
    <row r="1155" spans="1:16" s="46" customFormat="1" x14ac:dyDescent="0.25">
      <c r="A1155" s="149" t="s">
        <v>448</v>
      </c>
      <c r="B1155" s="63"/>
      <c r="C1155" s="149" t="s">
        <v>449</v>
      </c>
      <c r="D1155" s="63"/>
      <c r="E1155" s="63"/>
      <c r="F1155" s="63"/>
      <c r="G1155" s="63"/>
      <c r="H1155" s="63"/>
      <c r="I1155" s="150">
        <v>685688</v>
      </c>
      <c r="J1155" s="63"/>
      <c r="K1155" s="150">
        <v>685688</v>
      </c>
      <c r="L1155" s="63"/>
      <c r="M1155" s="150">
        <v>685687.5</v>
      </c>
      <c r="N1155" s="63"/>
      <c r="O1155" s="151">
        <v>100</v>
      </c>
      <c r="P1155" s="63"/>
    </row>
    <row r="1156" spans="1:16" s="46" customFormat="1" x14ac:dyDescent="0.25">
      <c r="A1156" s="98" t="s">
        <v>452</v>
      </c>
      <c r="B1156" s="63"/>
      <c r="C1156" s="98" t="s">
        <v>453</v>
      </c>
      <c r="D1156" s="63"/>
      <c r="E1156" s="63"/>
      <c r="F1156" s="63"/>
      <c r="G1156" s="63"/>
      <c r="H1156" s="63"/>
      <c r="I1156" s="116" t="s">
        <v>1</v>
      </c>
      <c r="J1156" s="63"/>
      <c r="K1156" s="116" t="s">
        <v>1</v>
      </c>
      <c r="L1156" s="63"/>
      <c r="M1156" s="116">
        <v>685687.5</v>
      </c>
      <c r="N1156" s="63"/>
      <c r="O1156" s="117" t="s">
        <v>1</v>
      </c>
      <c r="P1156" s="63"/>
    </row>
    <row r="1157" spans="1:16" s="46" customFormat="1" x14ac:dyDescent="0.25">
      <c r="A1157" s="149" t="s">
        <v>595</v>
      </c>
      <c r="B1157" s="63"/>
      <c r="C1157" s="149" t="s">
        <v>596</v>
      </c>
      <c r="D1157" s="63"/>
      <c r="E1157" s="63"/>
      <c r="F1157" s="63"/>
      <c r="G1157" s="63"/>
      <c r="H1157" s="63"/>
      <c r="I1157" s="150">
        <v>1386847</v>
      </c>
      <c r="J1157" s="63"/>
      <c r="K1157" s="150">
        <v>1386847</v>
      </c>
      <c r="L1157" s="63"/>
      <c r="M1157" s="150">
        <v>843352.56</v>
      </c>
      <c r="N1157" s="63"/>
      <c r="O1157" s="151">
        <v>60.81</v>
      </c>
      <c r="P1157" s="63"/>
    </row>
    <row r="1158" spans="1:16" s="46" customFormat="1" x14ac:dyDescent="0.25">
      <c r="A1158" s="98" t="s">
        <v>597</v>
      </c>
      <c r="B1158" s="63"/>
      <c r="C1158" s="98" t="s">
        <v>596</v>
      </c>
      <c r="D1158" s="63"/>
      <c r="E1158" s="63"/>
      <c r="F1158" s="63"/>
      <c r="G1158" s="63"/>
      <c r="H1158" s="63"/>
      <c r="I1158" s="116" t="s">
        <v>1</v>
      </c>
      <c r="J1158" s="63"/>
      <c r="K1158" s="116" t="s">
        <v>1</v>
      </c>
      <c r="L1158" s="63"/>
      <c r="M1158" s="116">
        <v>843352.56</v>
      </c>
      <c r="N1158" s="63"/>
      <c r="O1158" s="117" t="s">
        <v>1</v>
      </c>
      <c r="P1158" s="63"/>
    </row>
    <row r="1159" spans="1:16" s="46" customFormat="1" x14ac:dyDescent="0.25">
      <c r="A1159" s="156" t="s">
        <v>733</v>
      </c>
      <c r="B1159" s="63"/>
      <c r="C1159" s="156" t="s">
        <v>734</v>
      </c>
      <c r="D1159" s="63"/>
      <c r="E1159" s="63"/>
      <c r="F1159" s="63"/>
      <c r="G1159" s="63"/>
      <c r="H1159" s="63"/>
      <c r="I1159" s="157">
        <v>308100</v>
      </c>
      <c r="J1159" s="63"/>
      <c r="K1159" s="157">
        <v>308100</v>
      </c>
      <c r="L1159" s="63"/>
      <c r="M1159" s="157">
        <v>283012.31</v>
      </c>
      <c r="N1159" s="63"/>
      <c r="O1159" s="158">
        <v>91.86</v>
      </c>
      <c r="P1159" s="63"/>
    </row>
    <row r="1160" spans="1:16" s="46" customFormat="1" x14ac:dyDescent="0.25">
      <c r="A1160" s="155" t="s">
        <v>387</v>
      </c>
      <c r="B1160" s="63"/>
      <c r="C1160" s="155" t="s">
        <v>735</v>
      </c>
      <c r="D1160" s="63"/>
      <c r="E1160" s="63"/>
      <c r="F1160" s="63"/>
      <c r="G1160" s="63"/>
      <c r="H1160" s="63"/>
      <c r="I1160" s="129">
        <v>283100</v>
      </c>
      <c r="J1160" s="63"/>
      <c r="K1160" s="129">
        <v>283100</v>
      </c>
      <c r="L1160" s="63"/>
      <c r="M1160" s="129">
        <v>260002.31</v>
      </c>
      <c r="N1160" s="63"/>
      <c r="O1160" s="123">
        <v>91.84</v>
      </c>
      <c r="P1160" s="63"/>
    </row>
    <row r="1161" spans="1:16" s="46" customFormat="1" x14ac:dyDescent="0.25">
      <c r="A1161" s="154" t="s">
        <v>211</v>
      </c>
      <c r="B1161" s="63"/>
      <c r="C1161" s="63"/>
      <c r="D1161" s="63"/>
      <c r="E1161" s="63"/>
      <c r="F1161" s="63"/>
      <c r="G1161" s="63"/>
      <c r="H1161" s="63"/>
      <c r="I1161" s="153">
        <v>283100</v>
      </c>
      <c r="J1161" s="63"/>
      <c r="K1161" s="153">
        <v>283100</v>
      </c>
      <c r="L1161" s="63"/>
      <c r="M1161" s="153">
        <v>260002.31</v>
      </c>
      <c r="N1161" s="63"/>
      <c r="O1161" s="152">
        <v>91.84</v>
      </c>
      <c r="P1161" s="63"/>
    </row>
    <row r="1162" spans="1:16" s="46" customFormat="1" x14ac:dyDescent="0.25">
      <c r="A1162" s="154" t="s">
        <v>212</v>
      </c>
      <c r="B1162" s="63"/>
      <c r="C1162" s="63"/>
      <c r="D1162" s="63"/>
      <c r="E1162" s="63"/>
      <c r="F1162" s="63"/>
      <c r="G1162" s="63"/>
      <c r="H1162" s="63"/>
      <c r="I1162" s="153">
        <v>283100</v>
      </c>
      <c r="J1162" s="63"/>
      <c r="K1162" s="153">
        <v>283100</v>
      </c>
      <c r="L1162" s="63"/>
      <c r="M1162" s="153">
        <v>260002.31</v>
      </c>
      <c r="N1162" s="63"/>
      <c r="O1162" s="152">
        <v>91.84</v>
      </c>
      <c r="P1162" s="63"/>
    </row>
    <row r="1163" spans="1:16" s="46" customFormat="1" x14ac:dyDescent="0.25">
      <c r="A1163" s="149" t="s">
        <v>411</v>
      </c>
      <c r="B1163" s="63"/>
      <c r="C1163" s="149" t="s">
        <v>412</v>
      </c>
      <c r="D1163" s="63"/>
      <c r="E1163" s="63"/>
      <c r="F1163" s="63"/>
      <c r="G1163" s="63"/>
      <c r="H1163" s="63"/>
      <c r="I1163" s="150">
        <v>283100</v>
      </c>
      <c r="J1163" s="63"/>
      <c r="K1163" s="150">
        <v>283100</v>
      </c>
      <c r="L1163" s="63"/>
      <c r="M1163" s="150">
        <v>260002.31</v>
      </c>
      <c r="N1163" s="63"/>
      <c r="O1163" s="151">
        <v>91.84</v>
      </c>
      <c r="P1163" s="63"/>
    </row>
    <row r="1164" spans="1:16" s="46" customFormat="1" x14ac:dyDescent="0.25">
      <c r="A1164" s="98" t="s">
        <v>419</v>
      </c>
      <c r="B1164" s="63"/>
      <c r="C1164" s="98" t="s">
        <v>420</v>
      </c>
      <c r="D1164" s="63"/>
      <c r="E1164" s="63"/>
      <c r="F1164" s="63"/>
      <c r="G1164" s="63"/>
      <c r="H1164" s="63"/>
      <c r="I1164" s="116" t="s">
        <v>1</v>
      </c>
      <c r="J1164" s="63"/>
      <c r="K1164" s="116" t="s">
        <v>1</v>
      </c>
      <c r="L1164" s="63"/>
      <c r="M1164" s="116">
        <v>260002.31</v>
      </c>
      <c r="N1164" s="63"/>
      <c r="O1164" s="117" t="s">
        <v>1</v>
      </c>
      <c r="P1164" s="63"/>
    </row>
    <row r="1165" spans="1:16" s="46" customFormat="1" x14ac:dyDescent="0.25">
      <c r="A1165" s="155" t="s">
        <v>469</v>
      </c>
      <c r="B1165" s="63"/>
      <c r="C1165" s="155" t="s">
        <v>736</v>
      </c>
      <c r="D1165" s="63"/>
      <c r="E1165" s="63"/>
      <c r="F1165" s="63"/>
      <c r="G1165" s="63"/>
      <c r="H1165" s="63"/>
      <c r="I1165" s="129">
        <v>25000</v>
      </c>
      <c r="J1165" s="63"/>
      <c r="K1165" s="129">
        <v>25000</v>
      </c>
      <c r="L1165" s="63"/>
      <c r="M1165" s="129">
        <v>23010</v>
      </c>
      <c r="N1165" s="63"/>
      <c r="O1165" s="123">
        <v>92.04</v>
      </c>
      <c r="P1165" s="63"/>
    </row>
    <row r="1166" spans="1:16" s="46" customFormat="1" x14ac:dyDescent="0.25">
      <c r="A1166" s="154" t="s">
        <v>211</v>
      </c>
      <c r="B1166" s="63"/>
      <c r="C1166" s="63"/>
      <c r="D1166" s="63"/>
      <c r="E1166" s="63"/>
      <c r="F1166" s="63"/>
      <c r="G1166" s="63"/>
      <c r="H1166" s="63"/>
      <c r="I1166" s="153">
        <v>25000</v>
      </c>
      <c r="J1166" s="63"/>
      <c r="K1166" s="153">
        <v>25000</v>
      </c>
      <c r="L1166" s="63"/>
      <c r="M1166" s="153">
        <v>23010</v>
      </c>
      <c r="N1166" s="63"/>
      <c r="O1166" s="152">
        <v>92.04</v>
      </c>
      <c r="P1166" s="63"/>
    </row>
    <row r="1167" spans="1:16" s="46" customFormat="1" x14ac:dyDescent="0.25">
      <c r="A1167" s="154" t="s">
        <v>212</v>
      </c>
      <c r="B1167" s="63"/>
      <c r="C1167" s="63"/>
      <c r="D1167" s="63"/>
      <c r="E1167" s="63"/>
      <c r="F1167" s="63"/>
      <c r="G1167" s="63"/>
      <c r="H1167" s="63"/>
      <c r="I1167" s="153">
        <v>25000</v>
      </c>
      <c r="J1167" s="63"/>
      <c r="K1167" s="153">
        <v>25000</v>
      </c>
      <c r="L1167" s="63"/>
      <c r="M1167" s="153">
        <v>23010</v>
      </c>
      <c r="N1167" s="63"/>
      <c r="O1167" s="152">
        <v>92.04</v>
      </c>
      <c r="P1167" s="63"/>
    </row>
    <row r="1168" spans="1:16" s="46" customFormat="1" x14ac:dyDescent="0.25">
      <c r="A1168" s="149" t="s">
        <v>411</v>
      </c>
      <c r="B1168" s="63"/>
      <c r="C1168" s="149" t="s">
        <v>412</v>
      </c>
      <c r="D1168" s="63"/>
      <c r="E1168" s="63"/>
      <c r="F1168" s="63"/>
      <c r="G1168" s="63"/>
      <c r="H1168" s="63"/>
      <c r="I1168" s="150">
        <v>25000</v>
      </c>
      <c r="J1168" s="63"/>
      <c r="K1168" s="150">
        <v>25000</v>
      </c>
      <c r="L1168" s="63"/>
      <c r="M1168" s="150">
        <v>23010</v>
      </c>
      <c r="N1168" s="63"/>
      <c r="O1168" s="151">
        <v>92.04</v>
      </c>
      <c r="P1168" s="63"/>
    </row>
    <row r="1169" spans="1:16" s="46" customFormat="1" x14ac:dyDescent="0.25">
      <c r="A1169" s="98" t="s">
        <v>419</v>
      </c>
      <c r="B1169" s="63"/>
      <c r="C1169" s="98" t="s">
        <v>420</v>
      </c>
      <c r="D1169" s="63"/>
      <c r="E1169" s="63"/>
      <c r="F1169" s="63"/>
      <c r="G1169" s="63"/>
      <c r="H1169" s="63"/>
      <c r="I1169" s="116" t="s">
        <v>1</v>
      </c>
      <c r="J1169" s="63"/>
      <c r="K1169" s="116" t="s">
        <v>1</v>
      </c>
      <c r="L1169" s="63"/>
      <c r="M1169" s="116">
        <v>23010</v>
      </c>
      <c r="N1169" s="63"/>
      <c r="O1169" s="117" t="s">
        <v>1</v>
      </c>
      <c r="P1169" s="63"/>
    </row>
    <row r="1170" spans="1:16" s="46" customFormat="1" x14ac:dyDescent="0.25">
      <c r="A1170" s="156" t="s">
        <v>737</v>
      </c>
      <c r="B1170" s="63"/>
      <c r="C1170" s="156" t="s">
        <v>738</v>
      </c>
      <c r="D1170" s="63"/>
      <c r="E1170" s="63"/>
      <c r="F1170" s="63"/>
      <c r="G1170" s="63"/>
      <c r="H1170" s="63"/>
      <c r="I1170" s="157">
        <v>159500</v>
      </c>
      <c r="J1170" s="63"/>
      <c r="K1170" s="157">
        <v>159500</v>
      </c>
      <c r="L1170" s="63"/>
      <c r="M1170" s="157">
        <v>159447.04000000001</v>
      </c>
      <c r="N1170" s="63"/>
      <c r="O1170" s="158">
        <v>99.97</v>
      </c>
      <c r="P1170" s="63"/>
    </row>
    <row r="1171" spans="1:16" s="46" customFormat="1" x14ac:dyDescent="0.25">
      <c r="A1171" s="155" t="s">
        <v>491</v>
      </c>
      <c r="B1171" s="63"/>
      <c r="C1171" s="155" t="s">
        <v>739</v>
      </c>
      <c r="D1171" s="63"/>
      <c r="E1171" s="63"/>
      <c r="F1171" s="63"/>
      <c r="G1171" s="63"/>
      <c r="H1171" s="63"/>
      <c r="I1171" s="129">
        <v>75000</v>
      </c>
      <c r="J1171" s="63"/>
      <c r="K1171" s="129">
        <v>75000</v>
      </c>
      <c r="L1171" s="63"/>
      <c r="M1171" s="129">
        <v>74947.039999999994</v>
      </c>
      <c r="N1171" s="63"/>
      <c r="O1171" s="123">
        <v>99.93</v>
      </c>
      <c r="P1171" s="63"/>
    </row>
    <row r="1172" spans="1:16" s="46" customFormat="1" x14ac:dyDescent="0.25">
      <c r="A1172" s="154" t="s">
        <v>211</v>
      </c>
      <c r="B1172" s="63"/>
      <c r="C1172" s="63"/>
      <c r="D1172" s="63"/>
      <c r="E1172" s="63"/>
      <c r="F1172" s="63"/>
      <c r="G1172" s="63"/>
      <c r="H1172" s="63"/>
      <c r="I1172" s="153">
        <v>75000</v>
      </c>
      <c r="J1172" s="63"/>
      <c r="K1172" s="153">
        <v>75000</v>
      </c>
      <c r="L1172" s="63"/>
      <c r="M1172" s="153">
        <v>74947.039999999994</v>
      </c>
      <c r="N1172" s="63"/>
      <c r="O1172" s="152">
        <v>99.93</v>
      </c>
      <c r="P1172" s="63"/>
    </row>
    <row r="1173" spans="1:16" s="46" customFormat="1" x14ac:dyDescent="0.25">
      <c r="A1173" s="154" t="s">
        <v>212</v>
      </c>
      <c r="B1173" s="63"/>
      <c r="C1173" s="63"/>
      <c r="D1173" s="63"/>
      <c r="E1173" s="63"/>
      <c r="F1173" s="63"/>
      <c r="G1173" s="63"/>
      <c r="H1173" s="63"/>
      <c r="I1173" s="153">
        <v>75000</v>
      </c>
      <c r="J1173" s="63"/>
      <c r="K1173" s="153">
        <v>75000</v>
      </c>
      <c r="L1173" s="63"/>
      <c r="M1173" s="153">
        <v>74947.039999999994</v>
      </c>
      <c r="N1173" s="63"/>
      <c r="O1173" s="152">
        <v>99.93</v>
      </c>
      <c r="P1173" s="63"/>
    </row>
    <row r="1174" spans="1:16" s="46" customFormat="1" x14ac:dyDescent="0.25">
      <c r="A1174" s="149" t="s">
        <v>411</v>
      </c>
      <c r="B1174" s="63"/>
      <c r="C1174" s="149" t="s">
        <v>412</v>
      </c>
      <c r="D1174" s="63"/>
      <c r="E1174" s="63"/>
      <c r="F1174" s="63"/>
      <c r="G1174" s="63"/>
      <c r="H1174" s="63"/>
      <c r="I1174" s="150">
        <v>75000</v>
      </c>
      <c r="J1174" s="63"/>
      <c r="K1174" s="150">
        <v>75000</v>
      </c>
      <c r="L1174" s="63"/>
      <c r="M1174" s="150">
        <v>74947.039999999994</v>
      </c>
      <c r="N1174" s="63"/>
      <c r="O1174" s="151">
        <v>99.93</v>
      </c>
      <c r="P1174" s="63"/>
    </row>
    <row r="1175" spans="1:16" s="46" customFormat="1" x14ac:dyDescent="0.25">
      <c r="A1175" s="98" t="s">
        <v>421</v>
      </c>
      <c r="B1175" s="63"/>
      <c r="C1175" s="98" t="s">
        <v>422</v>
      </c>
      <c r="D1175" s="63"/>
      <c r="E1175" s="63"/>
      <c r="F1175" s="63"/>
      <c r="G1175" s="63"/>
      <c r="H1175" s="63"/>
      <c r="I1175" s="116" t="s">
        <v>1</v>
      </c>
      <c r="J1175" s="63"/>
      <c r="K1175" s="116" t="s">
        <v>1</v>
      </c>
      <c r="L1175" s="63"/>
      <c r="M1175" s="116">
        <v>74947.039999999994</v>
      </c>
      <c r="N1175" s="63"/>
      <c r="O1175" s="117" t="s">
        <v>1</v>
      </c>
      <c r="P1175" s="63"/>
    </row>
    <row r="1176" spans="1:16" s="46" customFormat="1" x14ac:dyDescent="0.25">
      <c r="A1176" s="155" t="s">
        <v>501</v>
      </c>
      <c r="B1176" s="63"/>
      <c r="C1176" s="155" t="s">
        <v>740</v>
      </c>
      <c r="D1176" s="63"/>
      <c r="E1176" s="63"/>
      <c r="F1176" s="63"/>
      <c r="G1176" s="63"/>
      <c r="H1176" s="63"/>
      <c r="I1176" s="129">
        <v>84500</v>
      </c>
      <c r="J1176" s="63"/>
      <c r="K1176" s="129">
        <v>84500</v>
      </c>
      <c r="L1176" s="63"/>
      <c r="M1176" s="129">
        <v>84500</v>
      </c>
      <c r="N1176" s="63"/>
      <c r="O1176" s="123">
        <v>100</v>
      </c>
      <c r="P1176" s="63"/>
    </row>
    <row r="1177" spans="1:16" s="46" customFormat="1" x14ac:dyDescent="0.25">
      <c r="A1177" s="154" t="s">
        <v>211</v>
      </c>
      <c r="B1177" s="63"/>
      <c r="C1177" s="63"/>
      <c r="D1177" s="63"/>
      <c r="E1177" s="63"/>
      <c r="F1177" s="63"/>
      <c r="G1177" s="63"/>
      <c r="H1177" s="63"/>
      <c r="I1177" s="153">
        <v>64500</v>
      </c>
      <c r="J1177" s="63"/>
      <c r="K1177" s="153">
        <v>64500</v>
      </c>
      <c r="L1177" s="63"/>
      <c r="M1177" s="153">
        <v>64500</v>
      </c>
      <c r="N1177" s="63"/>
      <c r="O1177" s="152">
        <v>100</v>
      </c>
      <c r="P1177" s="63"/>
    </row>
    <row r="1178" spans="1:16" s="46" customFormat="1" x14ac:dyDescent="0.25">
      <c r="A1178" s="154" t="s">
        <v>212</v>
      </c>
      <c r="B1178" s="63"/>
      <c r="C1178" s="63"/>
      <c r="D1178" s="63"/>
      <c r="E1178" s="63"/>
      <c r="F1178" s="63"/>
      <c r="G1178" s="63"/>
      <c r="H1178" s="63"/>
      <c r="I1178" s="153">
        <v>64500</v>
      </c>
      <c r="J1178" s="63"/>
      <c r="K1178" s="153">
        <v>64500</v>
      </c>
      <c r="L1178" s="63"/>
      <c r="M1178" s="153">
        <v>64500</v>
      </c>
      <c r="N1178" s="63"/>
      <c r="O1178" s="152">
        <v>100</v>
      </c>
      <c r="P1178" s="63"/>
    </row>
    <row r="1179" spans="1:16" s="46" customFormat="1" x14ac:dyDescent="0.25">
      <c r="A1179" s="149" t="s">
        <v>741</v>
      </c>
      <c r="B1179" s="63"/>
      <c r="C1179" s="149" t="s">
        <v>742</v>
      </c>
      <c r="D1179" s="63"/>
      <c r="E1179" s="63"/>
      <c r="F1179" s="63"/>
      <c r="G1179" s="63"/>
      <c r="H1179" s="63"/>
      <c r="I1179" s="150">
        <v>64500</v>
      </c>
      <c r="J1179" s="63"/>
      <c r="K1179" s="150">
        <v>64500</v>
      </c>
      <c r="L1179" s="63"/>
      <c r="M1179" s="150">
        <v>64500</v>
      </c>
      <c r="N1179" s="63"/>
      <c r="O1179" s="151">
        <v>100</v>
      </c>
      <c r="P1179" s="63"/>
    </row>
    <row r="1180" spans="1:16" s="46" customFormat="1" x14ac:dyDescent="0.25">
      <c r="A1180" s="98" t="s">
        <v>743</v>
      </c>
      <c r="B1180" s="63"/>
      <c r="C1180" s="98" t="s">
        <v>744</v>
      </c>
      <c r="D1180" s="63"/>
      <c r="E1180" s="63"/>
      <c r="F1180" s="63"/>
      <c r="G1180" s="63"/>
      <c r="H1180" s="63"/>
      <c r="I1180" s="116" t="s">
        <v>1</v>
      </c>
      <c r="J1180" s="63"/>
      <c r="K1180" s="116" t="s">
        <v>1</v>
      </c>
      <c r="L1180" s="63"/>
      <c r="M1180" s="116">
        <v>64500</v>
      </c>
      <c r="N1180" s="63"/>
      <c r="O1180" s="117" t="s">
        <v>1</v>
      </c>
      <c r="P1180" s="63"/>
    </row>
    <row r="1181" spans="1:16" s="46" customFormat="1" x14ac:dyDescent="0.25">
      <c r="A1181" s="154" t="s">
        <v>215</v>
      </c>
      <c r="B1181" s="63"/>
      <c r="C1181" s="63"/>
      <c r="D1181" s="63"/>
      <c r="E1181" s="63"/>
      <c r="F1181" s="63"/>
      <c r="G1181" s="63"/>
      <c r="H1181" s="63"/>
      <c r="I1181" s="153">
        <v>20000</v>
      </c>
      <c r="J1181" s="63"/>
      <c r="K1181" s="153">
        <v>20000</v>
      </c>
      <c r="L1181" s="63"/>
      <c r="M1181" s="153">
        <v>20000</v>
      </c>
      <c r="N1181" s="63"/>
      <c r="O1181" s="152">
        <v>100</v>
      </c>
      <c r="P1181" s="63"/>
    </row>
    <row r="1182" spans="1:16" s="46" customFormat="1" x14ac:dyDescent="0.25">
      <c r="A1182" s="154" t="s">
        <v>216</v>
      </c>
      <c r="B1182" s="63"/>
      <c r="C1182" s="63"/>
      <c r="D1182" s="63"/>
      <c r="E1182" s="63"/>
      <c r="F1182" s="63"/>
      <c r="G1182" s="63"/>
      <c r="H1182" s="63"/>
      <c r="I1182" s="153">
        <v>20000</v>
      </c>
      <c r="J1182" s="63"/>
      <c r="K1182" s="153">
        <v>20000</v>
      </c>
      <c r="L1182" s="63"/>
      <c r="M1182" s="153">
        <v>20000</v>
      </c>
      <c r="N1182" s="63"/>
      <c r="O1182" s="152">
        <v>100</v>
      </c>
      <c r="P1182" s="63"/>
    </row>
    <row r="1183" spans="1:16" s="46" customFormat="1" x14ac:dyDescent="0.25">
      <c r="A1183" s="149" t="s">
        <v>741</v>
      </c>
      <c r="B1183" s="63"/>
      <c r="C1183" s="149" t="s">
        <v>742</v>
      </c>
      <c r="D1183" s="63"/>
      <c r="E1183" s="63"/>
      <c r="F1183" s="63"/>
      <c r="G1183" s="63"/>
      <c r="H1183" s="63"/>
      <c r="I1183" s="150">
        <v>20000</v>
      </c>
      <c r="J1183" s="63"/>
      <c r="K1183" s="150">
        <v>20000</v>
      </c>
      <c r="L1183" s="63"/>
      <c r="M1183" s="150">
        <v>20000</v>
      </c>
      <c r="N1183" s="63"/>
      <c r="O1183" s="151">
        <v>100</v>
      </c>
      <c r="P1183" s="63"/>
    </row>
    <row r="1184" spans="1:16" s="46" customFormat="1" x14ac:dyDescent="0.25">
      <c r="A1184" s="98" t="s">
        <v>743</v>
      </c>
      <c r="B1184" s="63"/>
      <c r="C1184" s="98" t="s">
        <v>744</v>
      </c>
      <c r="D1184" s="63"/>
      <c r="E1184" s="63"/>
      <c r="F1184" s="63"/>
      <c r="G1184" s="63"/>
      <c r="H1184" s="63"/>
      <c r="I1184" s="116" t="s">
        <v>1</v>
      </c>
      <c r="J1184" s="63"/>
      <c r="K1184" s="116" t="s">
        <v>1</v>
      </c>
      <c r="L1184" s="63"/>
      <c r="M1184" s="116">
        <v>20000</v>
      </c>
      <c r="N1184" s="63"/>
      <c r="O1184" s="117" t="s">
        <v>1</v>
      </c>
      <c r="P1184" s="63"/>
    </row>
    <row r="1185" spans="1:16" s="46" customFormat="1" x14ac:dyDescent="0.25">
      <c r="A1185" s="156" t="s">
        <v>745</v>
      </c>
      <c r="B1185" s="63"/>
      <c r="C1185" s="156" t="s">
        <v>746</v>
      </c>
      <c r="D1185" s="63"/>
      <c r="E1185" s="63"/>
      <c r="F1185" s="63"/>
      <c r="G1185" s="63"/>
      <c r="H1185" s="63"/>
      <c r="I1185" s="157">
        <v>794485</v>
      </c>
      <c r="J1185" s="63"/>
      <c r="K1185" s="157">
        <v>794485</v>
      </c>
      <c r="L1185" s="63"/>
      <c r="M1185" s="157">
        <v>759966.69</v>
      </c>
      <c r="N1185" s="63"/>
      <c r="O1185" s="158">
        <v>95.66</v>
      </c>
      <c r="P1185" s="63"/>
    </row>
    <row r="1186" spans="1:16" s="46" customFormat="1" x14ac:dyDescent="0.25">
      <c r="A1186" s="155" t="s">
        <v>469</v>
      </c>
      <c r="B1186" s="63"/>
      <c r="C1186" s="155" t="s">
        <v>747</v>
      </c>
      <c r="D1186" s="63"/>
      <c r="E1186" s="63"/>
      <c r="F1186" s="63"/>
      <c r="G1186" s="63"/>
      <c r="H1186" s="63"/>
      <c r="I1186" s="129">
        <v>744485</v>
      </c>
      <c r="J1186" s="63"/>
      <c r="K1186" s="129">
        <v>744485</v>
      </c>
      <c r="L1186" s="63"/>
      <c r="M1186" s="129">
        <v>722966.69</v>
      </c>
      <c r="N1186" s="63"/>
      <c r="O1186" s="123">
        <v>97.11</v>
      </c>
      <c r="P1186" s="63"/>
    </row>
    <row r="1187" spans="1:16" s="46" customFormat="1" x14ac:dyDescent="0.25">
      <c r="A1187" s="154" t="s">
        <v>211</v>
      </c>
      <c r="B1187" s="63"/>
      <c r="C1187" s="63"/>
      <c r="D1187" s="63"/>
      <c r="E1187" s="63"/>
      <c r="F1187" s="63"/>
      <c r="G1187" s="63"/>
      <c r="H1187" s="63"/>
      <c r="I1187" s="153">
        <v>744485</v>
      </c>
      <c r="J1187" s="63"/>
      <c r="K1187" s="153">
        <v>744485</v>
      </c>
      <c r="L1187" s="63"/>
      <c r="M1187" s="153">
        <v>722966.69</v>
      </c>
      <c r="N1187" s="63"/>
      <c r="O1187" s="152">
        <v>97.11</v>
      </c>
      <c r="P1187" s="63"/>
    </row>
    <row r="1188" spans="1:16" s="46" customFormat="1" x14ac:dyDescent="0.25">
      <c r="A1188" s="154" t="s">
        <v>212</v>
      </c>
      <c r="B1188" s="63"/>
      <c r="C1188" s="63"/>
      <c r="D1188" s="63"/>
      <c r="E1188" s="63"/>
      <c r="F1188" s="63"/>
      <c r="G1188" s="63"/>
      <c r="H1188" s="63"/>
      <c r="I1188" s="153">
        <v>744485</v>
      </c>
      <c r="J1188" s="63"/>
      <c r="K1188" s="153">
        <v>744485</v>
      </c>
      <c r="L1188" s="63"/>
      <c r="M1188" s="153">
        <v>722966.69</v>
      </c>
      <c r="N1188" s="63"/>
      <c r="O1188" s="152">
        <v>97.11</v>
      </c>
      <c r="P1188" s="63"/>
    </row>
    <row r="1189" spans="1:16" s="46" customFormat="1" x14ac:dyDescent="0.25">
      <c r="A1189" s="149" t="s">
        <v>487</v>
      </c>
      <c r="B1189" s="63"/>
      <c r="C1189" s="149" t="s">
        <v>488</v>
      </c>
      <c r="D1189" s="63"/>
      <c r="E1189" s="63"/>
      <c r="F1189" s="63"/>
      <c r="G1189" s="63"/>
      <c r="H1189" s="63"/>
      <c r="I1189" s="150">
        <v>346650</v>
      </c>
      <c r="J1189" s="63"/>
      <c r="K1189" s="150">
        <v>346650</v>
      </c>
      <c r="L1189" s="63"/>
      <c r="M1189" s="150">
        <v>346649.96</v>
      </c>
      <c r="N1189" s="63"/>
      <c r="O1189" s="151">
        <v>100</v>
      </c>
      <c r="P1189" s="63"/>
    </row>
    <row r="1190" spans="1:16" s="46" customFormat="1" x14ac:dyDescent="0.25">
      <c r="A1190" s="98" t="s">
        <v>489</v>
      </c>
      <c r="B1190" s="63"/>
      <c r="C1190" s="98" t="s">
        <v>490</v>
      </c>
      <c r="D1190" s="63"/>
      <c r="E1190" s="63"/>
      <c r="F1190" s="63"/>
      <c r="G1190" s="63"/>
      <c r="H1190" s="63"/>
      <c r="I1190" s="116" t="s">
        <v>1</v>
      </c>
      <c r="J1190" s="63"/>
      <c r="K1190" s="116" t="s">
        <v>1</v>
      </c>
      <c r="L1190" s="63"/>
      <c r="M1190" s="116">
        <v>346649.96</v>
      </c>
      <c r="N1190" s="63"/>
      <c r="O1190" s="117" t="s">
        <v>1</v>
      </c>
      <c r="P1190" s="63"/>
    </row>
    <row r="1191" spans="1:16" s="46" customFormat="1" x14ac:dyDescent="0.25">
      <c r="A1191" s="149" t="s">
        <v>511</v>
      </c>
      <c r="B1191" s="63"/>
      <c r="C1191" s="149" t="s">
        <v>512</v>
      </c>
      <c r="D1191" s="63"/>
      <c r="E1191" s="63"/>
      <c r="F1191" s="63"/>
      <c r="G1191" s="63"/>
      <c r="H1191" s="63"/>
      <c r="I1191" s="150">
        <v>397835</v>
      </c>
      <c r="J1191" s="63"/>
      <c r="K1191" s="150">
        <v>397835</v>
      </c>
      <c r="L1191" s="63"/>
      <c r="M1191" s="150">
        <v>376316.73</v>
      </c>
      <c r="N1191" s="63"/>
      <c r="O1191" s="151">
        <v>94.59</v>
      </c>
      <c r="P1191" s="63"/>
    </row>
    <row r="1192" spans="1:16" s="46" customFormat="1" x14ac:dyDescent="0.25">
      <c r="A1192" s="98" t="s">
        <v>513</v>
      </c>
      <c r="B1192" s="63"/>
      <c r="C1192" s="98" t="s">
        <v>514</v>
      </c>
      <c r="D1192" s="63"/>
      <c r="E1192" s="63"/>
      <c r="F1192" s="63"/>
      <c r="G1192" s="63"/>
      <c r="H1192" s="63"/>
      <c r="I1192" s="116" t="s">
        <v>1</v>
      </c>
      <c r="J1192" s="63"/>
      <c r="K1192" s="116" t="s">
        <v>1</v>
      </c>
      <c r="L1192" s="63"/>
      <c r="M1192" s="116">
        <v>376316.73</v>
      </c>
      <c r="N1192" s="63"/>
      <c r="O1192" s="117" t="s">
        <v>1</v>
      </c>
      <c r="P1192" s="63"/>
    </row>
    <row r="1193" spans="1:16" s="46" customFormat="1" x14ac:dyDescent="0.25">
      <c r="A1193" s="155" t="s">
        <v>533</v>
      </c>
      <c r="B1193" s="63"/>
      <c r="C1193" s="155" t="s">
        <v>748</v>
      </c>
      <c r="D1193" s="63"/>
      <c r="E1193" s="63"/>
      <c r="F1193" s="63"/>
      <c r="G1193" s="63"/>
      <c r="H1193" s="63"/>
      <c r="I1193" s="129">
        <v>30000</v>
      </c>
      <c r="J1193" s="63"/>
      <c r="K1193" s="129">
        <v>30000</v>
      </c>
      <c r="L1193" s="63"/>
      <c r="M1193" s="129">
        <v>30000</v>
      </c>
      <c r="N1193" s="63"/>
      <c r="O1193" s="123">
        <v>100</v>
      </c>
      <c r="P1193" s="63"/>
    </row>
    <row r="1194" spans="1:16" s="46" customFormat="1" x14ac:dyDescent="0.25">
      <c r="A1194" s="154" t="s">
        <v>211</v>
      </c>
      <c r="B1194" s="63"/>
      <c r="C1194" s="63"/>
      <c r="D1194" s="63"/>
      <c r="E1194" s="63"/>
      <c r="F1194" s="63"/>
      <c r="G1194" s="63"/>
      <c r="H1194" s="63"/>
      <c r="I1194" s="153">
        <v>30000</v>
      </c>
      <c r="J1194" s="63"/>
      <c r="K1194" s="153">
        <v>30000</v>
      </c>
      <c r="L1194" s="63"/>
      <c r="M1194" s="153">
        <v>30000</v>
      </c>
      <c r="N1194" s="63"/>
      <c r="O1194" s="152">
        <v>100</v>
      </c>
      <c r="P1194" s="63"/>
    </row>
    <row r="1195" spans="1:16" s="46" customFormat="1" x14ac:dyDescent="0.25">
      <c r="A1195" s="154" t="s">
        <v>212</v>
      </c>
      <c r="B1195" s="63"/>
      <c r="C1195" s="63"/>
      <c r="D1195" s="63"/>
      <c r="E1195" s="63"/>
      <c r="F1195" s="63"/>
      <c r="G1195" s="63"/>
      <c r="H1195" s="63"/>
      <c r="I1195" s="153">
        <v>30000</v>
      </c>
      <c r="J1195" s="63"/>
      <c r="K1195" s="153">
        <v>30000</v>
      </c>
      <c r="L1195" s="63"/>
      <c r="M1195" s="153">
        <v>30000</v>
      </c>
      <c r="N1195" s="63"/>
      <c r="O1195" s="152">
        <v>100</v>
      </c>
      <c r="P1195" s="63"/>
    </row>
    <row r="1196" spans="1:16" s="46" customFormat="1" x14ac:dyDescent="0.25">
      <c r="A1196" s="149" t="s">
        <v>487</v>
      </c>
      <c r="B1196" s="63"/>
      <c r="C1196" s="149" t="s">
        <v>488</v>
      </c>
      <c r="D1196" s="63"/>
      <c r="E1196" s="63"/>
      <c r="F1196" s="63"/>
      <c r="G1196" s="63"/>
      <c r="H1196" s="63"/>
      <c r="I1196" s="150">
        <v>30000</v>
      </c>
      <c r="J1196" s="63"/>
      <c r="K1196" s="150">
        <v>30000</v>
      </c>
      <c r="L1196" s="63"/>
      <c r="M1196" s="150">
        <v>30000</v>
      </c>
      <c r="N1196" s="63"/>
      <c r="O1196" s="151">
        <v>100</v>
      </c>
      <c r="P1196" s="63"/>
    </row>
    <row r="1197" spans="1:16" s="46" customFormat="1" x14ac:dyDescent="0.25">
      <c r="A1197" s="98" t="s">
        <v>489</v>
      </c>
      <c r="B1197" s="63"/>
      <c r="C1197" s="98" t="s">
        <v>490</v>
      </c>
      <c r="D1197" s="63"/>
      <c r="E1197" s="63"/>
      <c r="F1197" s="63"/>
      <c r="G1197" s="63"/>
      <c r="H1197" s="63"/>
      <c r="I1197" s="116" t="s">
        <v>1</v>
      </c>
      <c r="J1197" s="63"/>
      <c r="K1197" s="116" t="s">
        <v>1</v>
      </c>
      <c r="L1197" s="63"/>
      <c r="M1197" s="116">
        <v>30000</v>
      </c>
      <c r="N1197" s="63"/>
      <c r="O1197" s="117" t="s">
        <v>1</v>
      </c>
      <c r="P1197" s="63"/>
    </row>
    <row r="1198" spans="1:16" s="46" customFormat="1" x14ac:dyDescent="0.25">
      <c r="A1198" s="155" t="s">
        <v>471</v>
      </c>
      <c r="B1198" s="63"/>
      <c r="C1198" s="155" t="s">
        <v>749</v>
      </c>
      <c r="D1198" s="63"/>
      <c r="E1198" s="63"/>
      <c r="F1198" s="63"/>
      <c r="G1198" s="63"/>
      <c r="H1198" s="63"/>
      <c r="I1198" s="129">
        <v>20000</v>
      </c>
      <c r="J1198" s="63"/>
      <c r="K1198" s="129">
        <v>20000</v>
      </c>
      <c r="L1198" s="63"/>
      <c r="M1198" s="129">
        <v>7000</v>
      </c>
      <c r="N1198" s="63"/>
      <c r="O1198" s="123">
        <v>35</v>
      </c>
      <c r="P1198" s="63"/>
    </row>
    <row r="1199" spans="1:16" s="46" customFormat="1" x14ac:dyDescent="0.25">
      <c r="A1199" s="154" t="s">
        <v>211</v>
      </c>
      <c r="B1199" s="63"/>
      <c r="C1199" s="63"/>
      <c r="D1199" s="63"/>
      <c r="E1199" s="63"/>
      <c r="F1199" s="63"/>
      <c r="G1199" s="63"/>
      <c r="H1199" s="63"/>
      <c r="I1199" s="153">
        <v>20000</v>
      </c>
      <c r="J1199" s="63"/>
      <c r="K1199" s="153">
        <v>20000</v>
      </c>
      <c r="L1199" s="63"/>
      <c r="M1199" s="153">
        <v>7000</v>
      </c>
      <c r="N1199" s="63"/>
      <c r="O1199" s="152">
        <v>35</v>
      </c>
      <c r="P1199" s="63"/>
    </row>
    <row r="1200" spans="1:16" s="46" customFormat="1" x14ac:dyDescent="0.25">
      <c r="A1200" s="154" t="s">
        <v>212</v>
      </c>
      <c r="B1200" s="63"/>
      <c r="C1200" s="63"/>
      <c r="D1200" s="63"/>
      <c r="E1200" s="63"/>
      <c r="F1200" s="63"/>
      <c r="G1200" s="63"/>
      <c r="H1200" s="63"/>
      <c r="I1200" s="153">
        <v>20000</v>
      </c>
      <c r="J1200" s="63"/>
      <c r="K1200" s="153">
        <v>20000</v>
      </c>
      <c r="L1200" s="63"/>
      <c r="M1200" s="153">
        <v>7000</v>
      </c>
      <c r="N1200" s="63"/>
      <c r="O1200" s="152">
        <v>35</v>
      </c>
      <c r="P1200" s="63"/>
    </row>
    <row r="1201" spans="1:16" s="46" customFormat="1" x14ac:dyDescent="0.25">
      <c r="A1201" s="149" t="s">
        <v>411</v>
      </c>
      <c r="B1201" s="63"/>
      <c r="C1201" s="149" t="s">
        <v>412</v>
      </c>
      <c r="D1201" s="63"/>
      <c r="E1201" s="63"/>
      <c r="F1201" s="63"/>
      <c r="G1201" s="63"/>
      <c r="H1201" s="63"/>
      <c r="I1201" s="150">
        <v>20000</v>
      </c>
      <c r="J1201" s="63"/>
      <c r="K1201" s="150">
        <v>20000</v>
      </c>
      <c r="L1201" s="63"/>
      <c r="M1201" s="150">
        <v>7000</v>
      </c>
      <c r="N1201" s="63"/>
      <c r="O1201" s="151">
        <v>35</v>
      </c>
      <c r="P1201" s="63"/>
    </row>
    <row r="1202" spans="1:16" s="46" customFormat="1" x14ac:dyDescent="0.25">
      <c r="A1202" s="98" t="s">
        <v>521</v>
      </c>
      <c r="B1202" s="63"/>
      <c r="C1202" s="98" t="s">
        <v>522</v>
      </c>
      <c r="D1202" s="63"/>
      <c r="E1202" s="63"/>
      <c r="F1202" s="63"/>
      <c r="G1202" s="63"/>
      <c r="H1202" s="63"/>
      <c r="I1202" s="116" t="s">
        <v>1</v>
      </c>
      <c r="J1202" s="63"/>
      <c r="K1202" s="116" t="s">
        <v>1</v>
      </c>
      <c r="L1202" s="63"/>
      <c r="M1202" s="116">
        <v>7000</v>
      </c>
      <c r="N1202" s="63"/>
      <c r="O1202" s="117" t="s">
        <v>1</v>
      </c>
      <c r="P1202" s="63"/>
    </row>
    <row r="1203" spans="1:16" s="46" customFormat="1" x14ac:dyDescent="0.25">
      <c r="A1203" s="156" t="s">
        <v>750</v>
      </c>
      <c r="B1203" s="63"/>
      <c r="C1203" s="156" t="s">
        <v>751</v>
      </c>
      <c r="D1203" s="63"/>
      <c r="E1203" s="63"/>
      <c r="F1203" s="63"/>
      <c r="G1203" s="63"/>
      <c r="H1203" s="63"/>
      <c r="I1203" s="157">
        <v>171355</v>
      </c>
      <c r="J1203" s="63"/>
      <c r="K1203" s="157">
        <v>171355</v>
      </c>
      <c r="L1203" s="63"/>
      <c r="M1203" s="157">
        <v>134092.6</v>
      </c>
      <c r="N1203" s="63"/>
      <c r="O1203" s="158">
        <v>78.25</v>
      </c>
      <c r="P1203" s="63"/>
    </row>
    <row r="1204" spans="1:16" s="46" customFormat="1" x14ac:dyDescent="0.25">
      <c r="A1204" s="155" t="s">
        <v>583</v>
      </c>
      <c r="B1204" s="63"/>
      <c r="C1204" s="155" t="s">
        <v>752</v>
      </c>
      <c r="D1204" s="63"/>
      <c r="E1204" s="63"/>
      <c r="F1204" s="63"/>
      <c r="G1204" s="63"/>
      <c r="H1204" s="63"/>
      <c r="I1204" s="129">
        <v>171355</v>
      </c>
      <c r="J1204" s="63"/>
      <c r="K1204" s="129">
        <v>171355</v>
      </c>
      <c r="L1204" s="63"/>
      <c r="M1204" s="129">
        <v>134092.6</v>
      </c>
      <c r="N1204" s="63"/>
      <c r="O1204" s="123">
        <v>78.25</v>
      </c>
      <c r="P1204" s="63"/>
    </row>
    <row r="1205" spans="1:16" s="46" customFormat="1" x14ac:dyDescent="0.25">
      <c r="A1205" s="154" t="s">
        <v>211</v>
      </c>
      <c r="B1205" s="63"/>
      <c r="C1205" s="63"/>
      <c r="D1205" s="63"/>
      <c r="E1205" s="63"/>
      <c r="F1205" s="63"/>
      <c r="G1205" s="63"/>
      <c r="H1205" s="63"/>
      <c r="I1205" s="153">
        <v>171355</v>
      </c>
      <c r="J1205" s="63"/>
      <c r="K1205" s="153">
        <v>171355</v>
      </c>
      <c r="L1205" s="63"/>
      <c r="M1205" s="153">
        <v>134092.6</v>
      </c>
      <c r="N1205" s="63"/>
      <c r="O1205" s="152">
        <v>78.25</v>
      </c>
      <c r="P1205" s="63"/>
    </row>
    <row r="1206" spans="1:16" s="46" customFormat="1" x14ac:dyDescent="0.25">
      <c r="A1206" s="154" t="s">
        <v>212</v>
      </c>
      <c r="B1206" s="63"/>
      <c r="C1206" s="63"/>
      <c r="D1206" s="63"/>
      <c r="E1206" s="63"/>
      <c r="F1206" s="63"/>
      <c r="G1206" s="63"/>
      <c r="H1206" s="63"/>
      <c r="I1206" s="153">
        <v>171355</v>
      </c>
      <c r="J1206" s="63"/>
      <c r="K1206" s="153">
        <v>171355</v>
      </c>
      <c r="L1206" s="63"/>
      <c r="M1206" s="153">
        <v>134092.6</v>
      </c>
      <c r="N1206" s="63"/>
      <c r="O1206" s="152">
        <v>78.25</v>
      </c>
      <c r="P1206" s="63"/>
    </row>
    <row r="1207" spans="1:16" s="46" customFormat="1" x14ac:dyDescent="0.25">
      <c r="A1207" s="149" t="s">
        <v>655</v>
      </c>
      <c r="B1207" s="63"/>
      <c r="C1207" s="149" t="s">
        <v>656</v>
      </c>
      <c r="D1207" s="63"/>
      <c r="E1207" s="63"/>
      <c r="F1207" s="63"/>
      <c r="G1207" s="63"/>
      <c r="H1207" s="63"/>
      <c r="I1207" s="150">
        <v>168230</v>
      </c>
      <c r="J1207" s="63"/>
      <c r="K1207" s="150">
        <v>168230</v>
      </c>
      <c r="L1207" s="63"/>
      <c r="M1207" s="150">
        <v>130967.6</v>
      </c>
      <c r="N1207" s="63"/>
      <c r="O1207" s="151">
        <v>77.849999999999994</v>
      </c>
      <c r="P1207" s="63"/>
    </row>
    <row r="1208" spans="1:16" s="46" customFormat="1" x14ac:dyDescent="0.25">
      <c r="A1208" s="98" t="s">
        <v>657</v>
      </c>
      <c r="B1208" s="63"/>
      <c r="C1208" s="98" t="s">
        <v>658</v>
      </c>
      <c r="D1208" s="63"/>
      <c r="E1208" s="63"/>
      <c r="F1208" s="63"/>
      <c r="G1208" s="63"/>
      <c r="H1208" s="63"/>
      <c r="I1208" s="116" t="s">
        <v>1</v>
      </c>
      <c r="J1208" s="63"/>
      <c r="K1208" s="116" t="s">
        <v>1</v>
      </c>
      <c r="L1208" s="63"/>
      <c r="M1208" s="116">
        <v>130967.6</v>
      </c>
      <c r="N1208" s="63"/>
      <c r="O1208" s="117" t="s">
        <v>1</v>
      </c>
      <c r="P1208" s="63"/>
    </row>
    <row r="1209" spans="1:16" s="46" customFormat="1" x14ac:dyDescent="0.25">
      <c r="A1209" s="149" t="s">
        <v>595</v>
      </c>
      <c r="B1209" s="63"/>
      <c r="C1209" s="149" t="s">
        <v>596</v>
      </c>
      <c r="D1209" s="63"/>
      <c r="E1209" s="63"/>
      <c r="F1209" s="63"/>
      <c r="G1209" s="63"/>
      <c r="H1209" s="63"/>
      <c r="I1209" s="150">
        <v>3125</v>
      </c>
      <c r="J1209" s="63"/>
      <c r="K1209" s="150">
        <v>3125</v>
      </c>
      <c r="L1209" s="63"/>
      <c r="M1209" s="150">
        <v>3125</v>
      </c>
      <c r="N1209" s="63"/>
      <c r="O1209" s="151">
        <v>100</v>
      </c>
      <c r="P1209" s="63"/>
    </row>
    <row r="1210" spans="1:16" s="46" customFormat="1" x14ac:dyDescent="0.25">
      <c r="A1210" s="98" t="s">
        <v>597</v>
      </c>
      <c r="B1210" s="63"/>
      <c r="C1210" s="98" t="s">
        <v>596</v>
      </c>
      <c r="D1210" s="63"/>
      <c r="E1210" s="63"/>
      <c r="F1210" s="63"/>
      <c r="G1210" s="63"/>
      <c r="H1210" s="63"/>
      <c r="I1210" s="116" t="s">
        <v>1</v>
      </c>
      <c r="J1210" s="63"/>
      <c r="K1210" s="116" t="s">
        <v>1</v>
      </c>
      <c r="L1210" s="63"/>
      <c r="M1210" s="116">
        <v>3125</v>
      </c>
      <c r="N1210" s="63"/>
      <c r="O1210" s="117" t="s">
        <v>1</v>
      </c>
      <c r="P1210" s="63"/>
    </row>
    <row r="1211" spans="1:16" s="46" customFormat="1" x14ac:dyDescent="0.25">
      <c r="A1211" s="161" t="s">
        <v>753</v>
      </c>
      <c r="B1211" s="63"/>
      <c r="C1211" s="63"/>
      <c r="D1211" s="63"/>
      <c r="E1211" s="63"/>
      <c r="F1211" s="63"/>
      <c r="G1211" s="63"/>
      <c r="H1211" s="63"/>
      <c r="I1211" s="160">
        <v>3185573</v>
      </c>
      <c r="J1211" s="63"/>
      <c r="K1211" s="160">
        <v>3185573</v>
      </c>
      <c r="L1211" s="63"/>
      <c r="M1211" s="160">
        <v>3008212.04</v>
      </c>
      <c r="N1211" s="63"/>
      <c r="O1211" s="166">
        <f>M1211/K1211</f>
        <v>0.94432368682180567</v>
      </c>
      <c r="P1211" s="61"/>
    </row>
    <row r="1212" spans="1:16" s="46" customFormat="1" x14ac:dyDescent="0.25">
      <c r="A1212" s="154" t="s">
        <v>211</v>
      </c>
      <c r="B1212" s="63"/>
      <c r="C1212" s="63"/>
      <c r="D1212" s="63"/>
      <c r="E1212" s="63"/>
      <c r="F1212" s="63"/>
      <c r="G1212" s="63"/>
      <c r="H1212" s="63"/>
      <c r="I1212" s="153">
        <v>1173248</v>
      </c>
      <c r="J1212" s="63"/>
      <c r="K1212" s="153">
        <v>1173248</v>
      </c>
      <c r="L1212" s="63"/>
      <c r="M1212" s="153">
        <v>1098456.28</v>
      </c>
      <c r="N1212" s="63"/>
      <c r="O1212" s="163">
        <f>M1212/K1212</f>
        <v>0.93625242063059133</v>
      </c>
      <c r="P1212" s="61"/>
    </row>
    <row r="1213" spans="1:16" s="46" customFormat="1" x14ac:dyDescent="0.25">
      <c r="A1213" s="154" t="s">
        <v>212</v>
      </c>
      <c r="B1213" s="63"/>
      <c r="C1213" s="63"/>
      <c r="D1213" s="63"/>
      <c r="E1213" s="63"/>
      <c r="F1213" s="63"/>
      <c r="G1213" s="63"/>
      <c r="H1213" s="63"/>
      <c r="I1213" s="153">
        <v>1173248</v>
      </c>
      <c r="J1213" s="63"/>
      <c r="K1213" s="153">
        <v>1173248</v>
      </c>
      <c r="L1213" s="63"/>
      <c r="M1213" s="153">
        <v>1098456.28</v>
      </c>
      <c r="N1213" s="63"/>
      <c r="O1213" s="163">
        <f>M1213/K1213</f>
        <v>0.93625242063059133</v>
      </c>
      <c r="P1213" s="61"/>
    </row>
    <row r="1214" spans="1:16" s="46" customFormat="1" x14ac:dyDescent="0.25">
      <c r="A1214" s="154" t="s">
        <v>213</v>
      </c>
      <c r="B1214" s="63"/>
      <c r="C1214" s="63"/>
      <c r="D1214" s="63"/>
      <c r="E1214" s="63"/>
      <c r="F1214" s="63"/>
      <c r="G1214" s="63"/>
      <c r="H1214" s="63"/>
      <c r="I1214" s="153">
        <v>229231</v>
      </c>
      <c r="J1214" s="63"/>
      <c r="K1214" s="153">
        <v>229231</v>
      </c>
      <c r="L1214" s="63"/>
      <c r="M1214" s="153">
        <v>133662.01</v>
      </c>
      <c r="N1214" s="63"/>
      <c r="O1214" s="152">
        <v>0</v>
      </c>
      <c r="P1214" s="63"/>
    </row>
    <row r="1215" spans="1:16" s="46" customFormat="1" x14ac:dyDescent="0.25">
      <c r="A1215" s="154" t="s">
        <v>214</v>
      </c>
      <c r="B1215" s="63"/>
      <c r="C1215" s="63"/>
      <c r="D1215" s="63"/>
      <c r="E1215" s="63"/>
      <c r="F1215" s="63"/>
      <c r="G1215" s="63"/>
      <c r="H1215" s="63"/>
      <c r="I1215" s="153">
        <v>229231</v>
      </c>
      <c r="J1215" s="63"/>
      <c r="K1215" s="153">
        <v>229231</v>
      </c>
      <c r="L1215" s="63"/>
      <c r="M1215" s="153">
        <v>133662.01</v>
      </c>
      <c r="N1215" s="63"/>
      <c r="O1215" s="152">
        <v>0</v>
      </c>
      <c r="P1215" s="63"/>
    </row>
    <row r="1216" spans="1:16" s="46" customFormat="1" x14ac:dyDescent="0.25">
      <c r="A1216" s="154" t="s">
        <v>217</v>
      </c>
      <c r="B1216" s="63"/>
      <c r="C1216" s="63"/>
      <c r="D1216" s="63"/>
      <c r="E1216" s="63"/>
      <c r="F1216" s="63"/>
      <c r="G1216" s="63"/>
      <c r="H1216" s="63"/>
      <c r="I1216" s="153">
        <v>1776094</v>
      </c>
      <c r="J1216" s="63"/>
      <c r="K1216" s="153">
        <v>1776094</v>
      </c>
      <c r="L1216" s="63"/>
      <c r="M1216" s="153">
        <v>1776093.75</v>
      </c>
      <c r="N1216" s="63"/>
      <c r="O1216" s="152">
        <v>100</v>
      </c>
      <c r="P1216" s="63"/>
    </row>
    <row r="1217" spans="1:16" s="46" customFormat="1" x14ac:dyDescent="0.25">
      <c r="A1217" s="154" t="s">
        <v>218</v>
      </c>
      <c r="B1217" s="63"/>
      <c r="C1217" s="63"/>
      <c r="D1217" s="63"/>
      <c r="E1217" s="63"/>
      <c r="F1217" s="63"/>
      <c r="G1217" s="63"/>
      <c r="H1217" s="63"/>
      <c r="I1217" s="153">
        <v>1776094</v>
      </c>
      <c r="J1217" s="63"/>
      <c r="K1217" s="153">
        <v>1776094</v>
      </c>
      <c r="L1217" s="63"/>
      <c r="M1217" s="153">
        <v>1776093.75</v>
      </c>
      <c r="N1217" s="63"/>
      <c r="O1217" s="152">
        <v>100</v>
      </c>
      <c r="P1217" s="63"/>
    </row>
    <row r="1218" spans="1:16" s="46" customFormat="1" x14ac:dyDescent="0.25">
      <c r="A1218" s="154" t="s">
        <v>219</v>
      </c>
      <c r="B1218" s="63"/>
      <c r="C1218" s="63"/>
      <c r="D1218" s="63"/>
      <c r="E1218" s="63"/>
      <c r="F1218" s="63"/>
      <c r="G1218" s="63"/>
      <c r="H1218" s="63"/>
      <c r="I1218" s="153">
        <v>7000</v>
      </c>
      <c r="J1218" s="63"/>
      <c r="K1218" s="153">
        <v>7000</v>
      </c>
      <c r="L1218" s="63"/>
      <c r="M1218" s="153">
        <v>0</v>
      </c>
      <c r="N1218" s="63"/>
      <c r="O1218" s="152">
        <v>0</v>
      </c>
      <c r="P1218" s="63"/>
    </row>
    <row r="1219" spans="1:16" s="46" customFormat="1" x14ac:dyDescent="0.25">
      <c r="A1219" s="154" t="s">
        <v>220</v>
      </c>
      <c r="B1219" s="63"/>
      <c r="C1219" s="63"/>
      <c r="D1219" s="63"/>
      <c r="E1219" s="63"/>
      <c r="F1219" s="63"/>
      <c r="G1219" s="63"/>
      <c r="H1219" s="63"/>
      <c r="I1219" s="153">
        <v>7000</v>
      </c>
      <c r="J1219" s="63"/>
      <c r="K1219" s="153">
        <v>7000</v>
      </c>
      <c r="L1219" s="63"/>
      <c r="M1219" s="153">
        <v>0</v>
      </c>
      <c r="N1219" s="63"/>
      <c r="O1219" s="152">
        <v>0</v>
      </c>
      <c r="P1219" s="63"/>
    </row>
    <row r="1220" spans="1:16" s="46" customFormat="1" x14ac:dyDescent="0.25">
      <c r="A1220" s="156" t="s">
        <v>745</v>
      </c>
      <c r="B1220" s="63"/>
      <c r="C1220" s="156" t="s">
        <v>746</v>
      </c>
      <c r="D1220" s="63"/>
      <c r="E1220" s="63"/>
      <c r="F1220" s="63"/>
      <c r="G1220" s="63"/>
      <c r="H1220" s="63"/>
      <c r="I1220" s="157">
        <v>3185573</v>
      </c>
      <c r="J1220" s="63"/>
      <c r="K1220" s="157">
        <v>3185573</v>
      </c>
      <c r="L1220" s="63"/>
      <c r="M1220" s="157">
        <v>3008212.04</v>
      </c>
      <c r="N1220" s="63"/>
      <c r="O1220" s="165">
        <f>M1220/K1220</f>
        <v>0.94432368682180567</v>
      </c>
      <c r="P1220" s="61"/>
    </row>
    <row r="1221" spans="1:16" s="46" customFormat="1" x14ac:dyDescent="0.25">
      <c r="A1221" s="155" t="s">
        <v>387</v>
      </c>
      <c r="B1221" s="63"/>
      <c r="C1221" s="155" t="s">
        <v>754</v>
      </c>
      <c r="D1221" s="63"/>
      <c r="E1221" s="63"/>
      <c r="F1221" s="63"/>
      <c r="G1221" s="63"/>
      <c r="H1221" s="63"/>
      <c r="I1221" s="129">
        <v>3185573</v>
      </c>
      <c r="J1221" s="63"/>
      <c r="K1221" s="129">
        <v>3185573</v>
      </c>
      <c r="L1221" s="63"/>
      <c r="M1221" s="129">
        <v>3008212.04</v>
      </c>
      <c r="N1221" s="63"/>
      <c r="O1221" s="164">
        <f>M1221/K1221</f>
        <v>0.94432368682180567</v>
      </c>
      <c r="P1221" s="61"/>
    </row>
    <row r="1222" spans="1:16" s="46" customFormat="1" x14ac:dyDescent="0.25">
      <c r="A1222" s="154" t="s">
        <v>211</v>
      </c>
      <c r="B1222" s="63"/>
      <c r="C1222" s="63"/>
      <c r="D1222" s="63"/>
      <c r="E1222" s="63"/>
      <c r="F1222" s="63"/>
      <c r="G1222" s="63"/>
      <c r="H1222" s="63"/>
      <c r="I1222" s="153">
        <v>1173248</v>
      </c>
      <c r="J1222" s="63"/>
      <c r="K1222" s="153">
        <v>1173248</v>
      </c>
      <c r="L1222" s="63"/>
      <c r="M1222" s="153">
        <f>M1224+M1226+M1228+M1231+M1234+M1240+M1248+M1252+M1255</f>
        <v>1098456.28</v>
      </c>
      <c r="N1222" s="63"/>
      <c r="O1222" s="163">
        <f>M1222/K1222</f>
        <v>0.93625242063059133</v>
      </c>
      <c r="P1222" s="61"/>
    </row>
    <row r="1223" spans="1:16" s="46" customFormat="1" x14ac:dyDescent="0.25">
      <c r="A1223" s="154" t="s">
        <v>212</v>
      </c>
      <c r="B1223" s="63"/>
      <c r="C1223" s="63"/>
      <c r="D1223" s="63"/>
      <c r="E1223" s="63"/>
      <c r="F1223" s="63"/>
      <c r="G1223" s="63"/>
      <c r="H1223" s="63"/>
      <c r="I1223" s="153">
        <v>1173248</v>
      </c>
      <c r="J1223" s="63"/>
      <c r="K1223" s="153">
        <v>1173248</v>
      </c>
      <c r="L1223" s="63"/>
      <c r="M1223" s="153">
        <v>1098456.28</v>
      </c>
      <c r="N1223" s="63"/>
      <c r="O1223" s="163">
        <f>M1223/K1223</f>
        <v>0.93625242063059133</v>
      </c>
      <c r="P1223" s="61"/>
    </row>
    <row r="1224" spans="1:16" s="46" customFormat="1" x14ac:dyDescent="0.25">
      <c r="A1224" s="149" t="s">
        <v>458</v>
      </c>
      <c r="B1224" s="63"/>
      <c r="C1224" s="149" t="s">
        <v>459</v>
      </c>
      <c r="D1224" s="63"/>
      <c r="E1224" s="63"/>
      <c r="F1224" s="63"/>
      <c r="G1224" s="63"/>
      <c r="H1224" s="63"/>
      <c r="I1224" s="150">
        <v>134000</v>
      </c>
      <c r="J1224" s="63"/>
      <c r="K1224" s="150">
        <v>134000</v>
      </c>
      <c r="L1224" s="63"/>
      <c r="M1224" s="150">
        <v>114117.4</v>
      </c>
      <c r="N1224" s="63"/>
      <c r="O1224" s="151">
        <v>85.16</v>
      </c>
      <c r="P1224" s="63"/>
    </row>
    <row r="1225" spans="1:16" s="46" customFormat="1" x14ac:dyDescent="0.25">
      <c r="A1225" s="98" t="s">
        <v>460</v>
      </c>
      <c r="B1225" s="63"/>
      <c r="C1225" s="98" t="s">
        <v>461</v>
      </c>
      <c r="D1225" s="63"/>
      <c r="E1225" s="63"/>
      <c r="F1225" s="63"/>
      <c r="G1225" s="63"/>
      <c r="H1225" s="63"/>
      <c r="I1225" s="116" t="s">
        <v>1</v>
      </c>
      <c r="J1225" s="63"/>
      <c r="K1225" s="116" t="s">
        <v>1</v>
      </c>
      <c r="L1225" s="63"/>
      <c r="M1225" s="116">
        <v>114117.4</v>
      </c>
      <c r="N1225" s="63"/>
      <c r="O1225" s="117" t="s">
        <v>1</v>
      </c>
      <c r="P1225" s="63"/>
    </row>
    <row r="1226" spans="1:16" s="46" customFormat="1" x14ac:dyDescent="0.25">
      <c r="A1226" s="149" t="s">
        <v>462</v>
      </c>
      <c r="B1226" s="63"/>
      <c r="C1226" s="149" t="s">
        <v>463</v>
      </c>
      <c r="D1226" s="63"/>
      <c r="E1226" s="63"/>
      <c r="F1226" s="63"/>
      <c r="G1226" s="63"/>
      <c r="H1226" s="63"/>
      <c r="I1226" s="150">
        <v>84900</v>
      </c>
      <c r="J1226" s="63"/>
      <c r="K1226" s="150">
        <v>84900</v>
      </c>
      <c r="L1226" s="63"/>
      <c r="M1226" s="150">
        <v>83900</v>
      </c>
      <c r="N1226" s="63"/>
      <c r="O1226" s="151">
        <v>98.82</v>
      </c>
      <c r="P1226" s="63"/>
    </row>
    <row r="1227" spans="1:16" s="46" customFormat="1" x14ac:dyDescent="0.25">
      <c r="A1227" s="98" t="s">
        <v>464</v>
      </c>
      <c r="B1227" s="63"/>
      <c r="C1227" s="98" t="s">
        <v>463</v>
      </c>
      <c r="D1227" s="63"/>
      <c r="E1227" s="63"/>
      <c r="F1227" s="63"/>
      <c r="G1227" s="63"/>
      <c r="H1227" s="63"/>
      <c r="I1227" s="116" t="s">
        <v>1</v>
      </c>
      <c r="J1227" s="63"/>
      <c r="K1227" s="116" t="s">
        <v>1</v>
      </c>
      <c r="L1227" s="63"/>
      <c r="M1227" s="116">
        <v>83900</v>
      </c>
      <c r="N1227" s="63"/>
      <c r="O1227" s="117" t="s">
        <v>1</v>
      </c>
      <c r="P1227" s="63"/>
    </row>
    <row r="1228" spans="1:16" s="46" customFormat="1" x14ac:dyDescent="0.25">
      <c r="A1228" s="149" t="s">
        <v>465</v>
      </c>
      <c r="B1228" s="63"/>
      <c r="C1228" s="149" t="s">
        <v>466</v>
      </c>
      <c r="D1228" s="63"/>
      <c r="E1228" s="63"/>
      <c r="F1228" s="63"/>
      <c r="G1228" s="63"/>
      <c r="H1228" s="63"/>
      <c r="I1228" s="150">
        <v>34400</v>
      </c>
      <c r="J1228" s="63"/>
      <c r="K1228" s="150">
        <v>34400</v>
      </c>
      <c r="L1228" s="63"/>
      <c r="M1228" s="150">
        <v>26744.04</v>
      </c>
      <c r="N1228" s="63"/>
      <c r="O1228" s="151">
        <v>77.739999999999995</v>
      </c>
      <c r="P1228" s="63"/>
    </row>
    <row r="1229" spans="1:16" s="46" customFormat="1" x14ac:dyDescent="0.25">
      <c r="A1229" s="98" t="s">
        <v>755</v>
      </c>
      <c r="B1229" s="63"/>
      <c r="C1229" s="98" t="s">
        <v>756</v>
      </c>
      <c r="D1229" s="63"/>
      <c r="E1229" s="63"/>
      <c r="F1229" s="63"/>
      <c r="G1229" s="63"/>
      <c r="H1229" s="63"/>
      <c r="I1229" s="116" t="s">
        <v>1</v>
      </c>
      <c r="J1229" s="63"/>
      <c r="K1229" s="116" t="s">
        <v>1</v>
      </c>
      <c r="L1229" s="63"/>
      <c r="M1229" s="116">
        <v>8497.11</v>
      </c>
      <c r="N1229" s="63"/>
      <c r="O1229" s="117" t="s">
        <v>1</v>
      </c>
      <c r="P1229" s="63"/>
    </row>
    <row r="1230" spans="1:16" s="46" customFormat="1" x14ac:dyDescent="0.25">
      <c r="A1230" s="98" t="s">
        <v>467</v>
      </c>
      <c r="B1230" s="63"/>
      <c r="C1230" s="98" t="s">
        <v>468</v>
      </c>
      <c r="D1230" s="63"/>
      <c r="E1230" s="63"/>
      <c r="F1230" s="63"/>
      <c r="G1230" s="63"/>
      <c r="H1230" s="63"/>
      <c r="I1230" s="116" t="s">
        <v>1</v>
      </c>
      <c r="J1230" s="63"/>
      <c r="K1230" s="116" t="s">
        <v>1</v>
      </c>
      <c r="L1230" s="63"/>
      <c r="M1230" s="116">
        <v>18246.93</v>
      </c>
      <c r="N1230" s="63"/>
      <c r="O1230" s="117" t="s">
        <v>1</v>
      </c>
      <c r="P1230" s="63"/>
    </row>
    <row r="1231" spans="1:16" s="46" customFormat="1" x14ac:dyDescent="0.25">
      <c r="A1231" s="149" t="s">
        <v>389</v>
      </c>
      <c r="B1231" s="63"/>
      <c r="C1231" s="149" t="s">
        <v>390</v>
      </c>
      <c r="D1231" s="63"/>
      <c r="E1231" s="63"/>
      <c r="F1231" s="63"/>
      <c r="G1231" s="63"/>
      <c r="H1231" s="63"/>
      <c r="I1231" s="150">
        <v>33200</v>
      </c>
      <c r="J1231" s="63"/>
      <c r="K1231" s="150">
        <v>33200</v>
      </c>
      <c r="L1231" s="63"/>
      <c r="M1231" s="150">
        <v>32686.66</v>
      </c>
      <c r="N1231" s="63"/>
      <c r="O1231" s="151">
        <v>98.45</v>
      </c>
      <c r="P1231" s="63"/>
    </row>
    <row r="1232" spans="1:16" s="46" customFormat="1" x14ac:dyDescent="0.25">
      <c r="A1232" s="98" t="s">
        <v>393</v>
      </c>
      <c r="B1232" s="63"/>
      <c r="C1232" s="98" t="s">
        <v>394</v>
      </c>
      <c r="D1232" s="63"/>
      <c r="E1232" s="63"/>
      <c r="F1232" s="63"/>
      <c r="G1232" s="63"/>
      <c r="H1232" s="63"/>
      <c r="I1232" s="116" t="s">
        <v>1</v>
      </c>
      <c r="J1232" s="63"/>
      <c r="K1232" s="116" t="s">
        <v>1</v>
      </c>
      <c r="L1232" s="63"/>
      <c r="M1232" s="116">
        <v>24851.66</v>
      </c>
      <c r="N1232" s="63"/>
      <c r="O1232" s="117" t="s">
        <v>1</v>
      </c>
      <c r="P1232" s="63"/>
    </row>
    <row r="1233" spans="1:16" s="46" customFormat="1" x14ac:dyDescent="0.25">
      <c r="A1233" s="98" t="s">
        <v>395</v>
      </c>
      <c r="B1233" s="63"/>
      <c r="C1233" s="98" t="s">
        <v>396</v>
      </c>
      <c r="D1233" s="63"/>
      <c r="E1233" s="63"/>
      <c r="F1233" s="63"/>
      <c r="G1233" s="63"/>
      <c r="H1233" s="63"/>
      <c r="I1233" s="116" t="s">
        <v>1</v>
      </c>
      <c r="J1233" s="63"/>
      <c r="K1233" s="116" t="s">
        <v>1</v>
      </c>
      <c r="L1233" s="63"/>
      <c r="M1233" s="116">
        <v>7835</v>
      </c>
      <c r="N1233" s="63"/>
      <c r="O1233" s="117" t="s">
        <v>1</v>
      </c>
      <c r="P1233" s="63"/>
    </row>
    <row r="1234" spans="1:16" s="46" customFormat="1" x14ac:dyDescent="0.25">
      <c r="A1234" s="149" t="s">
        <v>399</v>
      </c>
      <c r="B1234" s="63"/>
      <c r="C1234" s="149" t="s">
        <v>400</v>
      </c>
      <c r="D1234" s="63"/>
      <c r="E1234" s="63"/>
      <c r="F1234" s="63"/>
      <c r="G1234" s="63"/>
      <c r="H1234" s="63"/>
      <c r="I1234" s="150">
        <v>304948</v>
      </c>
      <c r="J1234" s="63"/>
      <c r="K1234" s="150">
        <v>304948</v>
      </c>
      <c r="L1234" s="63"/>
      <c r="M1234" s="150">
        <f>M1235+M1236+M1237+M1238+M1239</f>
        <v>280118.7</v>
      </c>
      <c r="N1234" s="63"/>
      <c r="O1234" s="162">
        <f>M1234/K1234</f>
        <v>0.91857857733121717</v>
      </c>
      <c r="P1234" s="61"/>
    </row>
    <row r="1235" spans="1:16" s="46" customFormat="1" x14ac:dyDescent="0.25">
      <c r="A1235" s="98" t="s">
        <v>401</v>
      </c>
      <c r="B1235" s="63"/>
      <c r="C1235" s="98" t="s">
        <v>402</v>
      </c>
      <c r="D1235" s="63"/>
      <c r="E1235" s="63"/>
      <c r="F1235" s="63"/>
      <c r="G1235" s="63"/>
      <c r="H1235" s="63"/>
      <c r="I1235" s="116" t="s">
        <v>1</v>
      </c>
      <c r="J1235" s="63"/>
      <c r="K1235" s="116" t="s">
        <v>1</v>
      </c>
      <c r="L1235" s="63"/>
      <c r="M1235" s="116">
        <v>30026.51</v>
      </c>
      <c r="N1235" s="63"/>
      <c r="O1235" s="117" t="s">
        <v>1</v>
      </c>
      <c r="P1235" s="63"/>
    </row>
    <row r="1236" spans="1:16" s="46" customFormat="1" x14ac:dyDescent="0.25">
      <c r="A1236" s="98" t="s">
        <v>403</v>
      </c>
      <c r="B1236" s="63"/>
      <c r="C1236" s="98" t="s">
        <v>404</v>
      </c>
      <c r="D1236" s="63"/>
      <c r="E1236" s="63"/>
      <c r="F1236" s="63"/>
      <c r="G1236" s="63"/>
      <c r="H1236" s="63"/>
      <c r="I1236" s="116" t="s">
        <v>1</v>
      </c>
      <c r="J1236" s="63"/>
      <c r="K1236" s="116" t="s">
        <v>1</v>
      </c>
      <c r="L1236" s="63"/>
      <c r="M1236" s="116">
        <v>74437.61</v>
      </c>
      <c r="N1236" s="63"/>
      <c r="O1236" s="117" t="s">
        <v>1</v>
      </c>
      <c r="P1236" s="63"/>
    </row>
    <row r="1237" spans="1:16" s="46" customFormat="1" x14ac:dyDescent="0.25">
      <c r="A1237" s="98" t="s">
        <v>405</v>
      </c>
      <c r="B1237" s="63"/>
      <c r="C1237" s="98" t="s">
        <v>406</v>
      </c>
      <c r="D1237" s="63"/>
      <c r="E1237" s="63"/>
      <c r="F1237" s="63"/>
      <c r="G1237" s="63"/>
      <c r="H1237" s="63"/>
      <c r="I1237" s="116" t="s">
        <v>1</v>
      </c>
      <c r="J1237" s="63"/>
      <c r="K1237" s="116" t="s">
        <v>1</v>
      </c>
      <c r="L1237" s="63"/>
      <c r="M1237" s="116">
        <v>52727.28</v>
      </c>
      <c r="N1237" s="63"/>
      <c r="O1237" s="117" t="s">
        <v>1</v>
      </c>
      <c r="P1237" s="63"/>
    </row>
    <row r="1238" spans="1:16" s="46" customFormat="1" x14ac:dyDescent="0.25">
      <c r="A1238" s="98" t="s">
        <v>407</v>
      </c>
      <c r="B1238" s="63"/>
      <c r="C1238" s="98" t="s">
        <v>408</v>
      </c>
      <c r="D1238" s="63"/>
      <c r="E1238" s="63"/>
      <c r="F1238" s="63"/>
      <c r="G1238" s="63"/>
      <c r="H1238" s="63"/>
      <c r="I1238" s="116" t="s">
        <v>1</v>
      </c>
      <c r="J1238" s="63"/>
      <c r="K1238" s="116" t="s">
        <v>1</v>
      </c>
      <c r="L1238" s="63"/>
      <c r="M1238" s="116">
        <v>69455.62</v>
      </c>
      <c r="N1238" s="63"/>
      <c r="O1238" s="117" t="s">
        <v>1</v>
      </c>
      <c r="P1238" s="63"/>
    </row>
    <row r="1239" spans="1:16" s="46" customFormat="1" x14ac:dyDescent="0.25">
      <c r="A1239" s="98" t="s">
        <v>409</v>
      </c>
      <c r="B1239" s="63"/>
      <c r="C1239" s="98" t="s">
        <v>410</v>
      </c>
      <c r="D1239" s="63"/>
      <c r="E1239" s="63"/>
      <c r="F1239" s="63"/>
      <c r="G1239" s="63"/>
      <c r="H1239" s="63"/>
      <c r="I1239" s="116" t="s">
        <v>1</v>
      </c>
      <c r="J1239" s="63"/>
      <c r="K1239" s="116" t="s">
        <v>1</v>
      </c>
      <c r="L1239" s="63"/>
      <c r="M1239" s="116">
        <v>53471.68</v>
      </c>
      <c r="N1239" s="63"/>
      <c r="O1239" s="117" t="s">
        <v>1</v>
      </c>
      <c r="P1239" s="63"/>
    </row>
    <row r="1240" spans="1:16" s="46" customFormat="1" x14ac:dyDescent="0.25">
      <c r="A1240" s="149" t="s">
        <v>411</v>
      </c>
      <c r="B1240" s="63"/>
      <c r="C1240" s="149" t="s">
        <v>412</v>
      </c>
      <c r="D1240" s="63"/>
      <c r="E1240" s="63"/>
      <c r="F1240" s="63"/>
      <c r="G1240" s="63"/>
      <c r="H1240" s="63"/>
      <c r="I1240" s="150">
        <v>283200</v>
      </c>
      <c r="J1240" s="63"/>
      <c r="K1240" s="150">
        <v>283200</v>
      </c>
      <c r="L1240" s="63"/>
      <c r="M1240" s="150">
        <f>M1241+M1242+M1243+M1244+M1245+M1246+M1247</f>
        <v>272168.70999999996</v>
      </c>
      <c r="N1240" s="63"/>
      <c r="O1240" s="162">
        <f>M1240/K1240</f>
        <v>0.96104770480225976</v>
      </c>
      <c r="P1240" s="61"/>
    </row>
    <row r="1241" spans="1:16" s="46" customFormat="1" x14ac:dyDescent="0.25">
      <c r="A1241" s="98" t="s">
        <v>413</v>
      </c>
      <c r="B1241" s="63"/>
      <c r="C1241" s="98" t="s">
        <v>414</v>
      </c>
      <c r="D1241" s="63"/>
      <c r="E1241" s="63"/>
      <c r="F1241" s="63"/>
      <c r="G1241" s="63"/>
      <c r="H1241" s="63"/>
      <c r="I1241" s="116" t="s">
        <v>1</v>
      </c>
      <c r="J1241" s="63"/>
      <c r="K1241" s="116" t="s">
        <v>1</v>
      </c>
      <c r="L1241" s="63"/>
      <c r="M1241" s="116">
        <v>21549.52</v>
      </c>
      <c r="N1241" s="63"/>
      <c r="O1241" s="117" t="s">
        <v>1</v>
      </c>
      <c r="P1241" s="63"/>
    </row>
    <row r="1242" spans="1:16" s="46" customFormat="1" x14ac:dyDescent="0.25">
      <c r="A1242" s="98" t="s">
        <v>415</v>
      </c>
      <c r="B1242" s="63"/>
      <c r="C1242" s="98" t="s">
        <v>416</v>
      </c>
      <c r="D1242" s="63"/>
      <c r="E1242" s="63"/>
      <c r="F1242" s="63"/>
      <c r="G1242" s="63"/>
      <c r="H1242" s="63"/>
      <c r="I1242" s="116" t="s">
        <v>1</v>
      </c>
      <c r="J1242" s="63"/>
      <c r="K1242" s="116" t="s">
        <v>1</v>
      </c>
      <c r="L1242" s="63"/>
      <c r="M1242" s="116">
        <v>159557.01999999999</v>
      </c>
      <c r="N1242" s="63"/>
      <c r="O1242" s="117" t="s">
        <v>1</v>
      </c>
      <c r="P1242" s="63"/>
    </row>
    <row r="1243" spans="1:16" s="46" customFormat="1" x14ac:dyDescent="0.25">
      <c r="A1243" s="98" t="s">
        <v>483</v>
      </c>
      <c r="B1243" s="63"/>
      <c r="C1243" s="98" t="s">
        <v>484</v>
      </c>
      <c r="D1243" s="63"/>
      <c r="E1243" s="63"/>
      <c r="F1243" s="63"/>
      <c r="G1243" s="63"/>
      <c r="H1243" s="63"/>
      <c r="I1243" s="116" t="s">
        <v>1</v>
      </c>
      <c r="J1243" s="63"/>
      <c r="K1243" s="116" t="s">
        <v>1</v>
      </c>
      <c r="L1243" s="63"/>
      <c r="M1243" s="116">
        <v>812.5</v>
      </c>
      <c r="N1243" s="63"/>
      <c r="O1243" s="117" t="s">
        <v>1</v>
      </c>
      <c r="P1243" s="63"/>
    </row>
    <row r="1244" spans="1:16" s="46" customFormat="1" x14ac:dyDescent="0.25">
      <c r="A1244" s="98" t="s">
        <v>567</v>
      </c>
      <c r="B1244" s="63"/>
      <c r="C1244" s="98" t="s">
        <v>568</v>
      </c>
      <c r="D1244" s="63"/>
      <c r="E1244" s="63"/>
      <c r="F1244" s="63"/>
      <c r="G1244" s="63"/>
      <c r="H1244" s="63"/>
      <c r="I1244" s="116" t="s">
        <v>1</v>
      </c>
      <c r="J1244" s="63"/>
      <c r="K1244" s="116" t="s">
        <v>1</v>
      </c>
      <c r="L1244" s="63"/>
      <c r="M1244" s="116">
        <v>6048.44</v>
      </c>
      <c r="N1244" s="63"/>
      <c r="O1244" s="117" t="s">
        <v>1</v>
      </c>
      <c r="P1244" s="63"/>
    </row>
    <row r="1245" spans="1:16" s="46" customFormat="1" x14ac:dyDescent="0.25">
      <c r="A1245" s="98" t="s">
        <v>417</v>
      </c>
      <c r="B1245" s="63"/>
      <c r="C1245" s="98" t="s">
        <v>418</v>
      </c>
      <c r="D1245" s="63"/>
      <c r="E1245" s="63"/>
      <c r="F1245" s="63"/>
      <c r="G1245" s="63"/>
      <c r="H1245" s="63"/>
      <c r="I1245" s="116" t="s">
        <v>1</v>
      </c>
      <c r="J1245" s="63"/>
      <c r="K1245" s="116" t="s">
        <v>1</v>
      </c>
      <c r="L1245" s="63"/>
      <c r="M1245" s="116">
        <v>12000</v>
      </c>
      <c r="N1245" s="63"/>
      <c r="O1245" s="117" t="s">
        <v>1</v>
      </c>
      <c r="P1245" s="63"/>
    </row>
    <row r="1246" spans="1:16" s="46" customFormat="1" x14ac:dyDescent="0.25">
      <c r="A1246" s="98" t="s">
        <v>521</v>
      </c>
      <c r="B1246" s="63"/>
      <c r="C1246" s="98" t="s">
        <v>522</v>
      </c>
      <c r="D1246" s="63"/>
      <c r="E1246" s="63"/>
      <c r="F1246" s="63"/>
      <c r="G1246" s="63"/>
      <c r="H1246" s="63"/>
      <c r="I1246" s="116" t="s">
        <v>1</v>
      </c>
      <c r="J1246" s="63"/>
      <c r="K1246" s="116" t="s">
        <v>1</v>
      </c>
      <c r="L1246" s="63"/>
      <c r="M1246" s="116">
        <v>45000</v>
      </c>
      <c r="N1246" s="63"/>
      <c r="O1246" s="117" t="s">
        <v>1</v>
      </c>
      <c r="P1246" s="63"/>
    </row>
    <row r="1247" spans="1:16" s="46" customFormat="1" x14ac:dyDescent="0.25">
      <c r="A1247" s="98" t="s">
        <v>423</v>
      </c>
      <c r="B1247" s="63"/>
      <c r="C1247" s="98" t="s">
        <v>424</v>
      </c>
      <c r="D1247" s="63"/>
      <c r="E1247" s="63"/>
      <c r="F1247" s="63"/>
      <c r="G1247" s="63"/>
      <c r="H1247" s="63"/>
      <c r="I1247" s="116" t="s">
        <v>1</v>
      </c>
      <c r="J1247" s="63"/>
      <c r="K1247" s="116" t="s">
        <v>1</v>
      </c>
      <c r="L1247" s="63"/>
      <c r="M1247" s="116">
        <v>27201.23</v>
      </c>
      <c r="N1247" s="63"/>
      <c r="O1247" s="117" t="s">
        <v>1</v>
      </c>
      <c r="P1247" s="63"/>
    </row>
    <row r="1248" spans="1:16" s="46" customFormat="1" x14ac:dyDescent="0.25">
      <c r="A1248" s="149" t="s">
        <v>425</v>
      </c>
      <c r="B1248" s="63"/>
      <c r="C1248" s="149" t="s">
        <v>426</v>
      </c>
      <c r="D1248" s="63"/>
      <c r="E1248" s="63"/>
      <c r="F1248" s="63"/>
      <c r="G1248" s="63"/>
      <c r="H1248" s="63"/>
      <c r="I1248" s="150">
        <v>65500</v>
      </c>
      <c r="J1248" s="63"/>
      <c r="K1248" s="150">
        <v>65500</v>
      </c>
      <c r="L1248" s="63"/>
      <c r="M1248" s="150">
        <f>M1249+M1250+M1251</f>
        <v>58043.61</v>
      </c>
      <c r="N1248" s="63"/>
      <c r="O1248" s="162">
        <f>M1248/K1248</f>
        <v>0.88616198473282448</v>
      </c>
      <c r="P1248" s="61"/>
    </row>
    <row r="1249" spans="1:16" s="46" customFormat="1" x14ac:dyDescent="0.25">
      <c r="A1249" s="98" t="s">
        <v>429</v>
      </c>
      <c r="B1249" s="63"/>
      <c r="C1249" s="98" t="s">
        <v>430</v>
      </c>
      <c r="D1249" s="63"/>
      <c r="E1249" s="63"/>
      <c r="F1249" s="63"/>
      <c r="G1249" s="63"/>
      <c r="H1249" s="63"/>
      <c r="I1249" s="116" t="s">
        <v>1</v>
      </c>
      <c r="J1249" s="63"/>
      <c r="K1249" s="116" t="s">
        <v>1</v>
      </c>
      <c r="L1249" s="63"/>
      <c r="M1249" s="116">
        <v>11282.11</v>
      </c>
      <c r="N1249" s="63"/>
      <c r="O1249" s="117" t="s">
        <v>1</v>
      </c>
      <c r="P1249" s="63"/>
    </row>
    <row r="1250" spans="1:16" s="46" customFormat="1" x14ac:dyDescent="0.25">
      <c r="A1250" s="98" t="s">
        <v>431</v>
      </c>
      <c r="B1250" s="63"/>
      <c r="C1250" s="98" t="s">
        <v>432</v>
      </c>
      <c r="D1250" s="63"/>
      <c r="E1250" s="63"/>
      <c r="F1250" s="63"/>
      <c r="G1250" s="63"/>
      <c r="H1250" s="63"/>
      <c r="I1250" s="116" t="s">
        <v>1</v>
      </c>
      <c r="J1250" s="63"/>
      <c r="K1250" s="116" t="s">
        <v>1</v>
      </c>
      <c r="L1250" s="63"/>
      <c r="M1250" s="116">
        <v>40320.14</v>
      </c>
      <c r="N1250" s="63"/>
      <c r="O1250" s="117" t="s">
        <v>1</v>
      </c>
      <c r="P1250" s="63"/>
    </row>
    <row r="1251" spans="1:16" s="46" customFormat="1" x14ac:dyDescent="0.25">
      <c r="A1251" s="98" t="s">
        <v>439</v>
      </c>
      <c r="B1251" s="63"/>
      <c r="C1251" s="98" t="s">
        <v>426</v>
      </c>
      <c r="D1251" s="63"/>
      <c r="E1251" s="63"/>
      <c r="F1251" s="63"/>
      <c r="G1251" s="63"/>
      <c r="H1251" s="63"/>
      <c r="I1251" s="116" t="s">
        <v>1</v>
      </c>
      <c r="J1251" s="63"/>
      <c r="K1251" s="116" t="s">
        <v>1</v>
      </c>
      <c r="L1251" s="63"/>
      <c r="M1251" s="116">
        <v>6441.36</v>
      </c>
      <c r="N1251" s="63"/>
      <c r="O1251" s="117" t="s">
        <v>1</v>
      </c>
      <c r="P1251" s="63"/>
    </row>
    <row r="1252" spans="1:16" s="46" customFormat="1" x14ac:dyDescent="0.25">
      <c r="A1252" s="149" t="s">
        <v>440</v>
      </c>
      <c r="B1252" s="63"/>
      <c r="C1252" s="149" t="s">
        <v>441</v>
      </c>
      <c r="D1252" s="63"/>
      <c r="E1252" s="63"/>
      <c r="F1252" s="63"/>
      <c r="G1252" s="63"/>
      <c r="H1252" s="63"/>
      <c r="I1252" s="150">
        <v>4100</v>
      </c>
      <c r="J1252" s="63"/>
      <c r="K1252" s="150">
        <v>4100</v>
      </c>
      <c r="L1252" s="63"/>
      <c r="M1252" s="150">
        <f>M1253+M1254</f>
        <v>3074.65</v>
      </c>
      <c r="N1252" s="63"/>
      <c r="O1252" s="162">
        <f>M1252/K1252</f>
        <v>0.74991463414634152</v>
      </c>
      <c r="P1252" s="61"/>
    </row>
    <row r="1253" spans="1:16" s="46" customFormat="1" x14ac:dyDescent="0.25">
      <c r="A1253" s="98" t="s">
        <v>611</v>
      </c>
      <c r="B1253" s="63"/>
      <c r="C1253" s="98" t="s">
        <v>612</v>
      </c>
      <c r="D1253" s="63"/>
      <c r="E1253" s="63"/>
      <c r="F1253" s="63"/>
      <c r="G1253" s="63"/>
      <c r="H1253" s="63"/>
      <c r="I1253" s="116" t="s">
        <v>1</v>
      </c>
      <c r="J1253" s="63"/>
      <c r="K1253" s="116" t="s">
        <v>1</v>
      </c>
      <c r="L1253" s="63"/>
      <c r="M1253" s="116">
        <v>3069.28</v>
      </c>
      <c r="N1253" s="63"/>
      <c r="O1253" s="117" t="s">
        <v>1</v>
      </c>
      <c r="P1253" s="63"/>
    </row>
    <row r="1254" spans="1:16" s="46" customFormat="1" x14ac:dyDescent="0.25">
      <c r="A1254" s="98" t="s">
        <v>444</v>
      </c>
      <c r="B1254" s="63"/>
      <c r="C1254" s="98" t="s">
        <v>445</v>
      </c>
      <c r="D1254" s="63"/>
      <c r="E1254" s="63"/>
      <c r="F1254" s="63"/>
      <c r="G1254" s="63"/>
      <c r="H1254" s="63"/>
      <c r="I1254" s="116" t="s">
        <v>1</v>
      </c>
      <c r="J1254" s="63"/>
      <c r="K1254" s="116" t="s">
        <v>1</v>
      </c>
      <c r="L1254" s="63"/>
      <c r="M1254" s="116">
        <v>5.37</v>
      </c>
      <c r="N1254" s="63"/>
      <c r="O1254" s="117" t="s">
        <v>1</v>
      </c>
      <c r="P1254" s="63"/>
    </row>
    <row r="1255" spans="1:16" s="46" customFormat="1" x14ac:dyDescent="0.25">
      <c r="A1255" s="149" t="s">
        <v>448</v>
      </c>
      <c r="B1255" s="63"/>
      <c r="C1255" s="149" t="s">
        <v>449</v>
      </c>
      <c r="D1255" s="63"/>
      <c r="E1255" s="63"/>
      <c r="F1255" s="63"/>
      <c r="G1255" s="63"/>
      <c r="H1255" s="63"/>
      <c r="I1255" s="150">
        <v>229000</v>
      </c>
      <c r="J1255" s="63"/>
      <c r="K1255" s="150">
        <v>229000</v>
      </c>
      <c r="L1255" s="63"/>
      <c r="M1255" s="150">
        <f>N1256+M1257</f>
        <v>227602.51</v>
      </c>
      <c r="N1255" s="63"/>
      <c r="O1255" s="162">
        <f>M1255/K1255</f>
        <v>0.99389742358078603</v>
      </c>
      <c r="P1255" s="61"/>
    </row>
    <row r="1256" spans="1:16" s="52" customFormat="1" x14ac:dyDescent="0.25">
      <c r="A1256" s="55">
        <v>4221</v>
      </c>
      <c r="C1256" s="55" t="s">
        <v>451</v>
      </c>
      <c r="I1256" s="54"/>
      <c r="K1256" s="54"/>
      <c r="M1256" s="54"/>
      <c r="N1256" s="28">
        <v>9460</v>
      </c>
      <c r="O1256" s="53"/>
    </row>
    <row r="1257" spans="1:16" s="46" customFormat="1" x14ac:dyDescent="0.25">
      <c r="A1257" s="98" t="s">
        <v>575</v>
      </c>
      <c r="B1257" s="63"/>
      <c r="C1257" s="98" t="s">
        <v>576</v>
      </c>
      <c r="D1257" s="63"/>
      <c r="E1257" s="63"/>
      <c r="F1257" s="63"/>
      <c r="G1257" s="63"/>
      <c r="H1257" s="63"/>
      <c r="I1257" s="116" t="s">
        <v>1</v>
      </c>
      <c r="J1257" s="63"/>
      <c r="K1257" s="116" t="s">
        <v>1</v>
      </c>
      <c r="L1257" s="63"/>
      <c r="M1257" s="116">
        <v>218142.51</v>
      </c>
      <c r="N1257" s="63"/>
      <c r="O1257" s="117" t="s">
        <v>1</v>
      </c>
      <c r="P1257" s="63"/>
    </row>
    <row r="1258" spans="1:16" s="46" customFormat="1" x14ac:dyDescent="0.25">
      <c r="A1258" s="154" t="s">
        <v>213</v>
      </c>
      <c r="B1258" s="63"/>
      <c r="C1258" s="63"/>
      <c r="D1258" s="63"/>
      <c r="E1258" s="63"/>
      <c r="F1258" s="63"/>
      <c r="G1258" s="63"/>
      <c r="H1258" s="63"/>
      <c r="I1258" s="153">
        <v>229231</v>
      </c>
      <c r="J1258" s="63"/>
      <c r="K1258" s="153">
        <v>229231</v>
      </c>
      <c r="L1258" s="63"/>
      <c r="M1258" s="153">
        <v>133662.01</v>
      </c>
      <c r="N1258" s="63"/>
      <c r="O1258" s="163">
        <f>M1258/K1258</f>
        <v>0.58308871836706211</v>
      </c>
      <c r="P1258" s="61"/>
    </row>
    <row r="1259" spans="1:16" s="46" customFormat="1" x14ac:dyDescent="0.25">
      <c r="A1259" s="154" t="s">
        <v>214</v>
      </c>
      <c r="B1259" s="63"/>
      <c r="C1259" s="63"/>
      <c r="D1259" s="63"/>
      <c r="E1259" s="63"/>
      <c r="F1259" s="63"/>
      <c r="G1259" s="63"/>
      <c r="H1259" s="63"/>
      <c r="I1259" s="153">
        <v>229231</v>
      </c>
      <c r="J1259" s="63"/>
      <c r="K1259" s="153">
        <v>229231</v>
      </c>
      <c r="L1259" s="63"/>
      <c r="M1259" s="153">
        <f>M1260+M1263+M1265</f>
        <v>133662.01</v>
      </c>
      <c r="N1259" s="63"/>
      <c r="O1259" s="152">
        <v>58.31</v>
      </c>
      <c r="P1259" s="63"/>
    </row>
    <row r="1260" spans="1:16" s="46" customFormat="1" x14ac:dyDescent="0.25">
      <c r="A1260" s="149" t="s">
        <v>399</v>
      </c>
      <c r="B1260" s="63"/>
      <c r="C1260" s="149" t="s">
        <v>400</v>
      </c>
      <c r="D1260" s="63"/>
      <c r="E1260" s="63"/>
      <c r="F1260" s="63"/>
      <c r="G1260" s="63"/>
      <c r="H1260" s="63"/>
      <c r="I1260" s="150">
        <v>35000</v>
      </c>
      <c r="J1260" s="63"/>
      <c r="K1260" s="150">
        <v>35000</v>
      </c>
      <c r="L1260" s="63"/>
      <c r="M1260" s="150">
        <v>12085.76</v>
      </c>
      <c r="N1260" s="63"/>
      <c r="O1260" s="162">
        <f>M1260/K1260</f>
        <v>0.3453074285714286</v>
      </c>
      <c r="P1260" s="61"/>
    </row>
    <row r="1261" spans="1:16" s="56" customFormat="1" x14ac:dyDescent="0.25">
      <c r="A1261" s="55">
        <v>3224</v>
      </c>
      <c r="C1261" s="55" t="s">
        <v>406</v>
      </c>
      <c r="I1261" s="57"/>
      <c r="K1261" s="57"/>
      <c r="M1261" s="57"/>
      <c r="N1261" s="59">
        <v>12085.76</v>
      </c>
      <c r="O1261" s="58"/>
    </row>
    <row r="1262" spans="1:16" s="46" customFormat="1" x14ac:dyDescent="0.25">
      <c r="A1262" s="149" t="s">
        <v>425</v>
      </c>
      <c r="B1262" s="63"/>
      <c r="C1262" s="149" t="s">
        <v>426</v>
      </c>
      <c r="D1262" s="63"/>
      <c r="E1262" s="63"/>
      <c r="F1262" s="63"/>
      <c r="G1262" s="63"/>
      <c r="H1262" s="63"/>
      <c r="I1262" s="150">
        <v>9231</v>
      </c>
      <c r="J1262" s="63"/>
      <c r="K1262" s="150">
        <v>9231</v>
      </c>
      <c r="L1262" s="63"/>
      <c r="M1262" s="150">
        <v>0</v>
      </c>
      <c r="N1262" s="63"/>
      <c r="O1262" s="151">
        <v>0</v>
      </c>
      <c r="P1262" s="63"/>
    </row>
    <row r="1263" spans="1:16" s="46" customFormat="1" x14ac:dyDescent="0.25">
      <c r="A1263" s="149" t="s">
        <v>448</v>
      </c>
      <c r="B1263" s="63"/>
      <c r="C1263" s="149" t="s">
        <v>449</v>
      </c>
      <c r="D1263" s="63"/>
      <c r="E1263" s="63"/>
      <c r="F1263" s="63"/>
      <c r="G1263" s="63"/>
      <c r="H1263" s="63"/>
      <c r="I1263" s="150">
        <v>159000</v>
      </c>
      <c r="J1263" s="63"/>
      <c r="K1263" s="150">
        <v>159000</v>
      </c>
      <c r="L1263" s="63"/>
      <c r="M1263" s="150">
        <v>96287.5</v>
      </c>
      <c r="N1263" s="63"/>
      <c r="O1263" s="162">
        <f>M1263/K1263</f>
        <v>0.60558176100628935</v>
      </c>
      <c r="P1263" s="61"/>
    </row>
    <row r="1264" spans="1:16" s="56" customFormat="1" x14ac:dyDescent="0.25">
      <c r="A1264" s="55">
        <v>4223</v>
      </c>
      <c r="C1264" s="55" t="s">
        <v>576</v>
      </c>
      <c r="I1264" s="57"/>
      <c r="K1264" s="57"/>
      <c r="L1264" s="59"/>
      <c r="M1264" s="57"/>
      <c r="N1264" s="59">
        <v>96287.5</v>
      </c>
      <c r="O1264" s="58"/>
    </row>
    <row r="1265" spans="1:16" s="46" customFormat="1" x14ac:dyDescent="0.25">
      <c r="A1265" s="149" t="s">
        <v>592</v>
      </c>
      <c r="B1265" s="63"/>
      <c r="C1265" s="149" t="s">
        <v>593</v>
      </c>
      <c r="D1265" s="63"/>
      <c r="E1265" s="63"/>
      <c r="F1265" s="63"/>
      <c r="G1265" s="63"/>
      <c r="H1265" s="63"/>
      <c r="I1265" s="150">
        <v>26000</v>
      </c>
      <c r="J1265" s="63"/>
      <c r="K1265" s="150">
        <v>26000</v>
      </c>
      <c r="L1265" s="63"/>
      <c r="M1265" s="150">
        <v>25288.75</v>
      </c>
      <c r="N1265" s="63"/>
      <c r="O1265" s="162">
        <f>M1265/K1265</f>
        <v>0.97264423076923079</v>
      </c>
      <c r="P1265" s="61"/>
    </row>
    <row r="1266" spans="1:16" s="56" customFormat="1" x14ac:dyDescent="0.25">
      <c r="A1266" s="55">
        <v>4231</v>
      </c>
      <c r="C1266" s="55" t="s">
        <v>798</v>
      </c>
      <c r="I1266" s="57"/>
      <c r="K1266" s="57"/>
      <c r="M1266" s="57"/>
      <c r="N1266" s="59">
        <v>25288.75</v>
      </c>
      <c r="O1266" s="58"/>
    </row>
    <row r="1267" spans="1:16" s="46" customFormat="1" x14ac:dyDescent="0.25">
      <c r="A1267" s="154" t="s">
        <v>217</v>
      </c>
      <c r="B1267" s="63"/>
      <c r="C1267" s="63"/>
      <c r="D1267" s="63"/>
      <c r="E1267" s="63"/>
      <c r="F1267" s="63"/>
      <c r="G1267" s="63"/>
      <c r="H1267" s="63"/>
      <c r="I1267" s="153">
        <v>1776094</v>
      </c>
      <c r="J1267" s="63"/>
      <c r="K1267" s="153">
        <v>1776094</v>
      </c>
      <c r="L1267" s="63"/>
      <c r="M1267" s="153">
        <v>1776093.75</v>
      </c>
      <c r="N1267" s="63"/>
      <c r="O1267" s="152">
        <v>100</v>
      </c>
      <c r="P1267" s="63"/>
    </row>
    <row r="1268" spans="1:16" s="46" customFormat="1" x14ac:dyDescent="0.25">
      <c r="A1268" s="154" t="s">
        <v>218</v>
      </c>
      <c r="B1268" s="63"/>
      <c r="C1268" s="63"/>
      <c r="D1268" s="63"/>
      <c r="E1268" s="63"/>
      <c r="F1268" s="63"/>
      <c r="G1268" s="63"/>
      <c r="H1268" s="63"/>
      <c r="I1268" s="153">
        <v>1776094</v>
      </c>
      <c r="J1268" s="63"/>
      <c r="K1268" s="153">
        <v>1776094</v>
      </c>
      <c r="L1268" s="63"/>
      <c r="M1268" s="153">
        <v>1776093.75</v>
      </c>
      <c r="N1268" s="63"/>
      <c r="O1268" s="152">
        <v>100</v>
      </c>
      <c r="P1268" s="63"/>
    </row>
    <row r="1269" spans="1:16" s="46" customFormat="1" x14ac:dyDescent="0.25">
      <c r="A1269" s="149" t="s">
        <v>458</v>
      </c>
      <c r="B1269" s="63"/>
      <c r="C1269" s="149" t="s">
        <v>459</v>
      </c>
      <c r="D1269" s="63"/>
      <c r="E1269" s="63"/>
      <c r="F1269" s="63"/>
      <c r="G1269" s="63"/>
      <c r="H1269" s="63"/>
      <c r="I1269" s="150">
        <v>1456000</v>
      </c>
      <c r="J1269" s="63"/>
      <c r="K1269" s="150">
        <v>1456000</v>
      </c>
      <c r="L1269" s="63"/>
      <c r="M1269" s="150">
        <v>1456000</v>
      </c>
      <c r="N1269" s="63"/>
      <c r="O1269" s="151">
        <v>100</v>
      </c>
      <c r="P1269" s="63"/>
    </row>
    <row r="1270" spans="1:16" s="46" customFormat="1" x14ac:dyDescent="0.25">
      <c r="A1270" s="98" t="s">
        <v>460</v>
      </c>
      <c r="B1270" s="63"/>
      <c r="C1270" s="98" t="s">
        <v>461</v>
      </c>
      <c r="D1270" s="63"/>
      <c r="E1270" s="63"/>
      <c r="F1270" s="63"/>
      <c r="G1270" s="63"/>
      <c r="H1270" s="63"/>
      <c r="I1270" s="116" t="s">
        <v>1</v>
      </c>
      <c r="J1270" s="63"/>
      <c r="K1270" s="116" t="s">
        <v>1</v>
      </c>
      <c r="L1270" s="63"/>
      <c r="M1270" s="116">
        <v>1456000</v>
      </c>
      <c r="N1270" s="63"/>
      <c r="O1270" s="117" t="s">
        <v>1</v>
      </c>
      <c r="P1270" s="63"/>
    </row>
    <row r="1271" spans="1:16" s="46" customFormat="1" x14ac:dyDescent="0.25">
      <c r="A1271" s="149" t="s">
        <v>462</v>
      </c>
      <c r="B1271" s="63"/>
      <c r="C1271" s="149" t="s">
        <v>463</v>
      </c>
      <c r="D1271" s="63"/>
      <c r="E1271" s="63"/>
      <c r="F1271" s="63"/>
      <c r="G1271" s="63"/>
      <c r="H1271" s="63"/>
      <c r="I1271" s="150">
        <v>1900</v>
      </c>
      <c r="J1271" s="63"/>
      <c r="K1271" s="150">
        <v>1900</v>
      </c>
      <c r="L1271" s="63"/>
      <c r="M1271" s="150">
        <v>1900</v>
      </c>
      <c r="N1271" s="63"/>
      <c r="O1271" s="151">
        <v>100</v>
      </c>
      <c r="P1271" s="63"/>
    </row>
    <row r="1272" spans="1:16" s="46" customFormat="1" x14ac:dyDescent="0.25">
      <c r="A1272" s="98" t="s">
        <v>464</v>
      </c>
      <c r="B1272" s="63"/>
      <c r="C1272" s="98" t="s">
        <v>463</v>
      </c>
      <c r="D1272" s="63"/>
      <c r="E1272" s="63"/>
      <c r="F1272" s="63"/>
      <c r="G1272" s="63"/>
      <c r="H1272" s="63"/>
      <c r="I1272" s="116" t="s">
        <v>1</v>
      </c>
      <c r="J1272" s="63"/>
      <c r="K1272" s="116" t="s">
        <v>1</v>
      </c>
      <c r="L1272" s="63"/>
      <c r="M1272" s="116">
        <v>1900</v>
      </c>
      <c r="N1272" s="63"/>
      <c r="O1272" s="117" t="s">
        <v>1</v>
      </c>
      <c r="P1272" s="63"/>
    </row>
    <row r="1273" spans="1:16" s="46" customFormat="1" x14ac:dyDescent="0.25">
      <c r="A1273" s="149" t="s">
        <v>465</v>
      </c>
      <c r="B1273" s="63"/>
      <c r="C1273" s="149" t="s">
        <v>466</v>
      </c>
      <c r="D1273" s="63"/>
      <c r="E1273" s="63"/>
      <c r="F1273" s="63"/>
      <c r="G1273" s="63"/>
      <c r="H1273" s="63"/>
      <c r="I1273" s="150">
        <v>309600</v>
      </c>
      <c r="J1273" s="63"/>
      <c r="K1273" s="150">
        <v>309600</v>
      </c>
      <c r="L1273" s="63"/>
      <c r="M1273" s="150">
        <v>309600</v>
      </c>
      <c r="N1273" s="63"/>
      <c r="O1273" s="151">
        <v>100</v>
      </c>
      <c r="P1273" s="63"/>
    </row>
    <row r="1274" spans="1:16" s="46" customFormat="1" x14ac:dyDescent="0.25">
      <c r="A1274" s="98" t="s">
        <v>755</v>
      </c>
      <c r="B1274" s="63"/>
      <c r="C1274" s="98" t="s">
        <v>756</v>
      </c>
      <c r="D1274" s="63"/>
      <c r="E1274" s="63"/>
      <c r="F1274" s="63"/>
      <c r="G1274" s="63"/>
      <c r="H1274" s="63"/>
      <c r="I1274" s="116" t="s">
        <v>1</v>
      </c>
      <c r="J1274" s="63"/>
      <c r="K1274" s="116" t="s">
        <v>1</v>
      </c>
      <c r="L1274" s="63"/>
      <c r="M1274" s="116">
        <v>114600</v>
      </c>
      <c r="N1274" s="63"/>
      <c r="O1274" s="117" t="s">
        <v>1</v>
      </c>
      <c r="P1274" s="63"/>
    </row>
    <row r="1275" spans="1:16" s="46" customFormat="1" x14ac:dyDescent="0.25">
      <c r="A1275" s="98" t="s">
        <v>467</v>
      </c>
      <c r="B1275" s="63"/>
      <c r="C1275" s="98" t="s">
        <v>468</v>
      </c>
      <c r="D1275" s="63"/>
      <c r="E1275" s="63"/>
      <c r="F1275" s="63"/>
      <c r="G1275" s="63"/>
      <c r="H1275" s="63"/>
      <c r="I1275" s="116" t="s">
        <v>1</v>
      </c>
      <c r="J1275" s="63"/>
      <c r="K1275" s="116" t="s">
        <v>1</v>
      </c>
      <c r="L1275" s="63"/>
      <c r="M1275" s="116">
        <v>195000</v>
      </c>
      <c r="N1275" s="63"/>
      <c r="O1275" s="117" t="s">
        <v>1</v>
      </c>
      <c r="P1275" s="63"/>
    </row>
    <row r="1276" spans="1:16" s="46" customFormat="1" x14ac:dyDescent="0.25">
      <c r="A1276" s="149" t="s">
        <v>411</v>
      </c>
      <c r="B1276" s="63"/>
      <c r="C1276" s="149" t="s">
        <v>412</v>
      </c>
      <c r="D1276" s="63"/>
      <c r="E1276" s="63"/>
      <c r="F1276" s="63"/>
      <c r="G1276" s="63"/>
      <c r="H1276" s="63"/>
      <c r="I1276" s="150">
        <v>8594</v>
      </c>
      <c r="J1276" s="63"/>
      <c r="K1276" s="150">
        <v>8594</v>
      </c>
      <c r="L1276" s="63"/>
      <c r="M1276" s="150">
        <v>8593.75</v>
      </c>
      <c r="N1276" s="63"/>
      <c r="O1276" s="151">
        <v>100</v>
      </c>
      <c r="P1276" s="63"/>
    </row>
    <row r="1277" spans="1:16" s="46" customFormat="1" x14ac:dyDescent="0.25">
      <c r="A1277" s="98" t="s">
        <v>415</v>
      </c>
      <c r="B1277" s="63"/>
      <c r="C1277" s="98" t="s">
        <v>416</v>
      </c>
      <c r="D1277" s="63"/>
      <c r="E1277" s="63"/>
      <c r="F1277" s="63"/>
      <c r="G1277" s="63"/>
      <c r="H1277" s="63"/>
      <c r="I1277" s="116" t="s">
        <v>1</v>
      </c>
      <c r="J1277" s="63"/>
      <c r="K1277" s="116" t="s">
        <v>1</v>
      </c>
      <c r="L1277" s="63"/>
      <c r="M1277" s="116">
        <v>8593.75</v>
      </c>
      <c r="N1277" s="63"/>
      <c r="O1277" s="117" t="s">
        <v>1</v>
      </c>
      <c r="P1277" s="63"/>
    </row>
    <row r="1278" spans="1:16" s="46" customFormat="1" x14ac:dyDescent="0.25">
      <c r="A1278" s="154" t="s">
        <v>219</v>
      </c>
      <c r="B1278" s="63"/>
      <c r="C1278" s="63"/>
      <c r="D1278" s="63"/>
      <c r="E1278" s="63"/>
      <c r="F1278" s="63"/>
      <c r="G1278" s="63"/>
      <c r="H1278" s="63"/>
      <c r="I1278" s="153">
        <v>7000</v>
      </c>
      <c r="J1278" s="63"/>
      <c r="K1278" s="153">
        <v>7000</v>
      </c>
      <c r="L1278" s="63"/>
      <c r="M1278" s="153">
        <v>0</v>
      </c>
      <c r="N1278" s="63"/>
      <c r="O1278" s="152">
        <v>0</v>
      </c>
      <c r="P1278" s="63"/>
    </row>
    <row r="1279" spans="1:16" s="46" customFormat="1" x14ac:dyDescent="0.25">
      <c r="A1279" s="154" t="s">
        <v>220</v>
      </c>
      <c r="B1279" s="63"/>
      <c r="C1279" s="63"/>
      <c r="D1279" s="63"/>
      <c r="E1279" s="63"/>
      <c r="F1279" s="63"/>
      <c r="G1279" s="63"/>
      <c r="H1279" s="63"/>
      <c r="I1279" s="153">
        <v>7000</v>
      </c>
      <c r="J1279" s="63"/>
      <c r="K1279" s="153">
        <v>7000</v>
      </c>
      <c r="L1279" s="63"/>
      <c r="M1279" s="153">
        <v>0</v>
      </c>
      <c r="N1279" s="63"/>
      <c r="O1279" s="152">
        <v>0</v>
      </c>
      <c r="P1279" s="63"/>
    </row>
    <row r="1280" spans="1:16" s="46" customFormat="1" x14ac:dyDescent="0.25">
      <c r="A1280" s="149" t="s">
        <v>425</v>
      </c>
      <c r="B1280" s="63"/>
      <c r="C1280" s="149" t="s">
        <v>426</v>
      </c>
      <c r="D1280" s="63"/>
      <c r="E1280" s="63"/>
      <c r="F1280" s="63"/>
      <c r="G1280" s="63"/>
      <c r="H1280" s="63"/>
      <c r="I1280" s="150">
        <v>2000</v>
      </c>
      <c r="J1280" s="63"/>
      <c r="K1280" s="150">
        <v>2000</v>
      </c>
      <c r="L1280" s="63"/>
      <c r="M1280" s="150">
        <v>0</v>
      </c>
      <c r="N1280" s="63"/>
      <c r="O1280" s="151">
        <v>0</v>
      </c>
      <c r="P1280" s="63"/>
    </row>
    <row r="1281" spans="1:16" s="46" customFormat="1" x14ac:dyDescent="0.25">
      <c r="A1281" s="149" t="s">
        <v>448</v>
      </c>
      <c r="B1281" s="63"/>
      <c r="C1281" s="149" t="s">
        <v>449</v>
      </c>
      <c r="D1281" s="63"/>
      <c r="E1281" s="63"/>
      <c r="F1281" s="63"/>
      <c r="G1281" s="63"/>
      <c r="H1281" s="63"/>
      <c r="I1281" s="150">
        <v>5000</v>
      </c>
      <c r="J1281" s="63"/>
      <c r="K1281" s="150">
        <v>5000</v>
      </c>
      <c r="L1281" s="63"/>
      <c r="M1281" s="150">
        <v>0</v>
      </c>
      <c r="N1281" s="63"/>
      <c r="O1281" s="151">
        <v>0</v>
      </c>
      <c r="P1281" s="63"/>
    </row>
    <row r="1282" spans="1:16" s="46" customFormat="1" x14ac:dyDescent="0.25">
      <c r="A1282" s="161" t="s">
        <v>757</v>
      </c>
      <c r="B1282" s="63"/>
      <c r="C1282" s="63"/>
      <c r="D1282" s="63"/>
      <c r="E1282" s="63"/>
      <c r="F1282" s="63"/>
      <c r="G1282" s="63"/>
      <c r="H1282" s="63"/>
      <c r="I1282" s="160">
        <v>7730095</v>
      </c>
      <c r="J1282" s="63"/>
      <c r="K1282" s="160">
        <v>7741695</v>
      </c>
      <c r="L1282" s="63"/>
      <c r="M1282" s="160">
        <v>5986462.1600000001</v>
      </c>
      <c r="N1282" s="63"/>
      <c r="O1282" s="159">
        <v>77.33</v>
      </c>
      <c r="P1282" s="63"/>
    </row>
    <row r="1283" spans="1:16" s="46" customFormat="1" x14ac:dyDescent="0.25">
      <c r="A1283" s="161" t="s">
        <v>758</v>
      </c>
      <c r="B1283" s="63"/>
      <c r="C1283" s="63"/>
      <c r="D1283" s="63"/>
      <c r="E1283" s="63"/>
      <c r="F1283" s="63"/>
      <c r="G1283" s="63"/>
      <c r="H1283" s="63"/>
      <c r="I1283" s="160">
        <v>7730095</v>
      </c>
      <c r="J1283" s="63"/>
      <c r="K1283" s="160">
        <v>7741695</v>
      </c>
      <c r="L1283" s="63"/>
      <c r="M1283" s="160">
        <v>5986462.1600000001</v>
      </c>
      <c r="N1283" s="63"/>
      <c r="O1283" s="159">
        <v>77.33</v>
      </c>
      <c r="P1283" s="63"/>
    </row>
    <row r="1284" spans="1:16" s="46" customFormat="1" x14ac:dyDescent="0.25">
      <c r="A1284" s="154" t="s">
        <v>211</v>
      </c>
      <c r="B1284" s="63"/>
      <c r="C1284" s="63"/>
      <c r="D1284" s="63"/>
      <c r="E1284" s="63"/>
      <c r="F1284" s="63"/>
      <c r="G1284" s="63"/>
      <c r="H1284" s="63"/>
      <c r="I1284" s="153">
        <v>5048546</v>
      </c>
      <c r="J1284" s="63"/>
      <c r="K1284" s="153">
        <v>5063588</v>
      </c>
      <c r="L1284" s="63"/>
      <c r="M1284" s="153">
        <v>4619864.37</v>
      </c>
      <c r="N1284" s="63"/>
      <c r="O1284" s="152">
        <v>91.24</v>
      </c>
      <c r="P1284" s="63"/>
    </row>
    <row r="1285" spans="1:16" s="46" customFormat="1" x14ac:dyDescent="0.25">
      <c r="A1285" s="154" t="s">
        <v>212</v>
      </c>
      <c r="B1285" s="63"/>
      <c r="C1285" s="63"/>
      <c r="D1285" s="63"/>
      <c r="E1285" s="63"/>
      <c r="F1285" s="63"/>
      <c r="G1285" s="63"/>
      <c r="H1285" s="63"/>
      <c r="I1285" s="153">
        <v>5048546</v>
      </c>
      <c r="J1285" s="63"/>
      <c r="K1285" s="153">
        <v>5063588</v>
      </c>
      <c r="L1285" s="63"/>
      <c r="M1285" s="153">
        <v>4619864.37</v>
      </c>
      <c r="N1285" s="63"/>
      <c r="O1285" s="152">
        <v>91.24</v>
      </c>
      <c r="P1285" s="63"/>
    </row>
    <row r="1286" spans="1:16" s="46" customFormat="1" x14ac:dyDescent="0.25">
      <c r="A1286" s="154" t="s">
        <v>215</v>
      </c>
      <c r="B1286" s="63"/>
      <c r="C1286" s="63"/>
      <c r="D1286" s="63"/>
      <c r="E1286" s="63"/>
      <c r="F1286" s="63"/>
      <c r="G1286" s="63"/>
      <c r="H1286" s="63"/>
      <c r="I1286" s="153">
        <v>1434473</v>
      </c>
      <c r="J1286" s="63"/>
      <c r="K1286" s="153">
        <v>1434473</v>
      </c>
      <c r="L1286" s="63"/>
      <c r="M1286" s="153">
        <v>429378.72</v>
      </c>
      <c r="N1286" s="63"/>
      <c r="O1286" s="152">
        <v>29.93</v>
      </c>
      <c r="P1286" s="63"/>
    </row>
    <row r="1287" spans="1:16" s="46" customFormat="1" x14ac:dyDescent="0.25">
      <c r="A1287" s="154" t="s">
        <v>216</v>
      </c>
      <c r="B1287" s="63"/>
      <c r="C1287" s="63"/>
      <c r="D1287" s="63"/>
      <c r="E1287" s="63"/>
      <c r="F1287" s="63"/>
      <c r="G1287" s="63"/>
      <c r="H1287" s="63"/>
      <c r="I1287" s="153">
        <v>1434473</v>
      </c>
      <c r="J1287" s="63"/>
      <c r="K1287" s="153">
        <v>1434473</v>
      </c>
      <c r="L1287" s="63"/>
      <c r="M1287" s="153">
        <v>429378.72</v>
      </c>
      <c r="N1287" s="63"/>
      <c r="O1287" s="152">
        <v>29.93</v>
      </c>
      <c r="P1287" s="63"/>
    </row>
    <row r="1288" spans="1:16" s="46" customFormat="1" x14ac:dyDescent="0.25">
      <c r="A1288" s="154" t="s">
        <v>217</v>
      </c>
      <c r="B1288" s="63"/>
      <c r="C1288" s="63"/>
      <c r="D1288" s="63"/>
      <c r="E1288" s="63"/>
      <c r="F1288" s="63"/>
      <c r="G1288" s="63"/>
      <c r="H1288" s="63"/>
      <c r="I1288" s="153">
        <v>1247076</v>
      </c>
      <c r="J1288" s="63"/>
      <c r="K1288" s="153">
        <v>1243634</v>
      </c>
      <c r="L1288" s="63"/>
      <c r="M1288" s="153">
        <v>937219.07</v>
      </c>
      <c r="N1288" s="63"/>
      <c r="O1288" s="152">
        <v>75.36</v>
      </c>
      <c r="P1288" s="63"/>
    </row>
    <row r="1289" spans="1:16" s="46" customFormat="1" x14ac:dyDescent="0.25">
      <c r="A1289" s="154" t="s">
        <v>218</v>
      </c>
      <c r="B1289" s="63"/>
      <c r="C1289" s="63"/>
      <c r="D1289" s="63"/>
      <c r="E1289" s="63"/>
      <c r="F1289" s="63"/>
      <c r="G1289" s="63"/>
      <c r="H1289" s="63"/>
      <c r="I1289" s="153">
        <v>415804</v>
      </c>
      <c r="J1289" s="63"/>
      <c r="K1289" s="153">
        <v>415804</v>
      </c>
      <c r="L1289" s="63"/>
      <c r="M1289" s="153">
        <v>109393.43</v>
      </c>
      <c r="N1289" s="63"/>
      <c r="O1289" s="152">
        <v>26.31</v>
      </c>
      <c r="P1289" s="63"/>
    </row>
    <row r="1290" spans="1:16" s="46" customFormat="1" x14ac:dyDescent="0.25">
      <c r="A1290" s="154" t="s">
        <v>229</v>
      </c>
      <c r="B1290" s="63"/>
      <c r="C1290" s="63"/>
      <c r="D1290" s="63"/>
      <c r="E1290" s="63"/>
      <c r="F1290" s="63"/>
      <c r="G1290" s="63"/>
      <c r="H1290" s="63"/>
      <c r="I1290" s="153">
        <v>88591</v>
      </c>
      <c r="J1290" s="63"/>
      <c r="K1290" s="153">
        <v>88591</v>
      </c>
      <c r="L1290" s="63"/>
      <c r="M1290" s="153">
        <v>88588.81</v>
      </c>
      <c r="N1290" s="63"/>
      <c r="O1290" s="152">
        <v>100</v>
      </c>
      <c r="P1290" s="63"/>
    </row>
    <row r="1291" spans="1:16" s="46" customFormat="1" x14ac:dyDescent="0.25">
      <c r="A1291" s="154" t="s">
        <v>232</v>
      </c>
      <c r="B1291" s="63"/>
      <c r="C1291" s="63"/>
      <c r="D1291" s="63"/>
      <c r="E1291" s="63"/>
      <c r="F1291" s="63"/>
      <c r="G1291" s="63"/>
      <c r="H1291" s="63"/>
      <c r="I1291" s="153">
        <v>742681</v>
      </c>
      <c r="J1291" s="63"/>
      <c r="K1291" s="153">
        <v>739239</v>
      </c>
      <c r="L1291" s="63"/>
      <c r="M1291" s="153">
        <v>739236.83</v>
      </c>
      <c r="N1291" s="63"/>
      <c r="O1291" s="152">
        <v>100</v>
      </c>
      <c r="P1291" s="63"/>
    </row>
    <row r="1292" spans="1:16" s="46" customFormat="1" x14ac:dyDescent="0.25">
      <c r="A1292" s="156" t="s">
        <v>759</v>
      </c>
      <c r="B1292" s="63"/>
      <c r="C1292" s="156" t="s">
        <v>760</v>
      </c>
      <c r="D1292" s="63"/>
      <c r="E1292" s="63"/>
      <c r="F1292" s="63"/>
      <c r="G1292" s="63"/>
      <c r="H1292" s="63"/>
      <c r="I1292" s="157">
        <v>619265</v>
      </c>
      <c r="J1292" s="63"/>
      <c r="K1292" s="157">
        <v>628895</v>
      </c>
      <c r="L1292" s="63"/>
      <c r="M1292" s="157">
        <v>569780.59</v>
      </c>
      <c r="N1292" s="63"/>
      <c r="O1292" s="158">
        <v>90.6</v>
      </c>
      <c r="P1292" s="63"/>
    </row>
    <row r="1293" spans="1:16" s="46" customFormat="1" x14ac:dyDescent="0.25">
      <c r="A1293" s="155" t="s">
        <v>387</v>
      </c>
      <c r="B1293" s="63"/>
      <c r="C1293" s="155" t="s">
        <v>388</v>
      </c>
      <c r="D1293" s="63"/>
      <c r="E1293" s="63"/>
      <c r="F1293" s="63"/>
      <c r="G1293" s="63"/>
      <c r="H1293" s="63"/>
      <c r="I1293" s="129">
        <v>619265</v>
      </c>
      <c r="J1293" s="63"/>
      <c r="K1293" s="129">
        <v>628895</v>
      </c>
      <c r="L1293" s="63"/>
      <c r="M1293" s="129">
        <v>569780.59</v>
      </c>
      <c r="N1293" s="63"/>
      <c r="O1293" s="123">
        <v>90.6</v>
      </c>
      <c r="P1293" s="63"/>
    </row>
    <row r="1294" spans="1:16" s="46" customFormat="1" x14ac:dyDescent="0.25">
      <c r="A1294" s="154" t="s">
        <v>211</v>
      </c>
      <c r="B1294" s="63"/>
      <c r="C1294" s="63"/>
      <c r="D1294" s="63"/>
      <c r="E1294" s="63"/>
      <c r="F1294" s="63"/>
      <c r="G1294" s="63"/>
      <c r="H1294" s="63"/>
      <c r="I1294" s="153">
        <v>103584</v>
      </c>
      <c r="J1294" s="63"/>
      <c r="K1294" s="153">
        <v>113214</v>
      </c>
      <c r="L1294" s="63"/>
      <c r="M1294" s="153">
        <v>79100.98</v>
      </c>
      <c r="N1294" s="63"/>
      <c r="O1294" s="152">
        <v>69.87</v>
      </c>
      <c r="P1294" s="63"/>
    </row>
    <row r="1295" spans="1:16" s="46" customFormat="1" x14ac:dyDescent="0.25">
      <c r="A1295" s="154" t="s">
        <v>212</v>
      </c>
      <c r="B1295" s="63"/>
      <c r="C1295" s="63"/>
      <c r="D1295" s="63"/>
      <c r="E1295" s="63"/>
      <c r="F1295" s="63"/>
      <c r="G1295" s="63"/>
      <c r="H1295" s="63"/>
      <c r="I1295" s="153">
        <v>103584</v>
      </c>
      <c r="J1295" s="63"/>
      <c r="K1295" s="153">
        <v>113214</v>
      </c>
      <c r="L1295" s="63"/>
      <c r="M1295" s="153">
        <v>79100.98</v>
      </c>
      <c r="N1295" s="63"/>
      <c r="O1295" s="152">
        <v>69.87</v>
      </c>
      <c r="P1295" s="63"/>
    </row>
    <row r="1296" spans="1:16" s="46" customFormat="1" x14ac:dyDescent="0.25">
      <c r="A1296" s="149" t="s">
        <v>389</v>
      </c>
      <c r="B1296" s="63"/>
      <c r="C1296" s="149" t="s">
        <v>390</v>
      </c>
      <c r="D1296" s="63"/>
      <c r="E1296" s="63"/>
      <c r="F1296" s="63"/>
      <c r="G1296" s="63"/>
      <c r="H1296" s="63"/>
      <c r="I1296" s="150">
        <v>34000</v>
      </c>
      <c r="J1296" s="63"/>
      <c r="K1296" s="150">
        <v>44130</v>
      </c>
      <c r="L1296" s="63"/>
      <c r="M1296" s="150">
        <v>42665</v>
      </c>
      <c r="N1296" s="63"/>
      <c r="O1296" s="151">
        <v>96.68</v>
      </c>
      <c r="P1296" s="63"/>
    </row>
    <row r="1297" spans="1:16" s="46" customFormat="1" x14ac:dyDescent="0.25">
      <c r="A1297" s="98" t="s">
        <v>391</v>
      </c>
      <c r="B1297" s="63"/>
      <c r="C1297" s="98" t="s">
        <v>392</v>
      </c>
      <c r="D1297" s="63"/>
      <c r="E1297" s="63"/>
      <c r="F1297" s="63"/>
      <c r="G1297" s="63"/>
      <c r="H1297" s="63"/>
      <c r="I1297" s="116" t="s">
        <v>1</v>
      </c>
      <c r="J1297" s="63"/>
      <c r="K1297" s="116" t="s">
        <v>1</v>
      </c>
      <c r="L1297" s="63"/>
      <c r="M1297" s="116">
        <v>160</v>
      </c>
      <c r="N1297" s="63"/>
      <c r="O1297" s="117" t="s">
        <v>1</v>
      </c>
      <c r="P1297" s="63"/>
    </row>
    <row r="1298" spans="1:16" s="46" customFormat="1" x14ac:dyDescent="0.25">
      <c r="A1298" s="98" t="s">
        <v>393</v>
      </c>
      <c r="B1298" s="63"/>
      <c r="C1298" s="98" t="s">
        <v>394</v>
      </c>
      <c r="D1298" s="63"/>
      <c r="E1298" s="63"/>
      <c r="F1298" s="63"/>
      <c r="G1298" s="63"/>
      <c r="H1298" s="63"/>
      <c r="I1298" s="116" t="s">
        <v>1</v>
      </c>
      <c r="J1298" s="63"/>
      <c r="K1298" s="116" t="s">
        <v>1</v>
      </c>
      <c r="L1298" s="63"/>
      <c r="M1298" s="116">
        <v>41130</v>
      </c>
      <c r="N1298" s="63"/>
      <c r="O1298" s="117" t="s">
        <v>1</v>
      </c>
      <c r="P1298" s="63"/>
    </row>
    <row r="1299" spans="1:16" s="46" customFormat="1" x14ac:dyDescent="0.25">
      <c r="A1299" s="98" t="s">
        <v>395</v>
      </c>
      <c r="B1299" s="63"/>
      <c r="C1299" s="98" t="s">
        <v>396</v>
      </c>
      <c r="D1299" s="63"/>
      <c r="E1299" s="63"/>
      <c r="F1299" s="63"/>
      <c r="G1299" s="63"/>
      <c r="H1299" s="63"/>
      <c r="I1299" s="116" t="s">
        <v>1</v>
      </c>
      <c r="J1299" s="63"/>
      <c r="K1299" s="116" t="s">
        <v>1</v>
      </c>
      <c r="L1299" s="63"/>
      <c r="M1299" s="116">
        <v>1375</v>
      </c>
      <c r="N1299" s="63"/>
      <c r="O1299" s="117" t="s">
        <v>1</v>
      </c>
      <c r="P1299" s="63"/>
    </row>
    <row r="1300" spans="1:16" s="46" customFormat="1" x14ac:dyDescent="0.25">
      <c r="A1300" s="149" t="s">
        <v>411</v>
      </c>
      <c r="B1300" s="63"/>
      <c r="C1300" s="149" t="s">
        <v>412</v>
      </c>
      <c r="D1300" s="63"/>
      <c r="E1300" s="63"/>
      <c r="F1300" s="63"/>
      <c r="G1300" s="63"/>
      <c r="H1300" s="63"/>
      <c r="I1300" s="150">
        <v>12530</v>
      </c>
      <c r="J1300" s="63"/>
      <c r="K1300" s="150">
        <v>12530</v>
      </c>
      <c r="L1300" s="63"/>
      <c r="M1300" s="150">
        <v>11875.08</v>
      </c>
      <c r="N1300" s="63"/>
      <c r="O1300" s="151">
        <v>94.77</v>
      </c>
      <c r="P1300" s="63"/>
    </row>
    <row r="1301" spans="1:16" s="46" customFormat="1" x14ac:dyDescent="0.25">
      <c r="A1301" s="98" t="s">
        <v>413</v>
      </c>
      <c r="B1301" s="63"/>
      <c r="C1301" s="98" t="s">
        <v>414</v>
      </c>
      <c r="D1301" s="63"/>
      <c r="E1301" s="63"/>
      <c r="F1301" s="63"/>
      <c r="G1301" s="63"/>
      <c r="H1301" s="63"/>
      <c r="I1301" s="116" t="s">
        <v>1</v>
      </c>
      <c r="J1301" s="63"/>
      <c r="K1301" s="116" t="s">
        <v>1</v>
      </c>
      <c r="L1301" s="63"/>
      <c r="M1301" s="116">
        <v>11875.08</v>
      </c>
      <c r="N1301" s="63"/>
      <c r="O1301" s="117" t="s">
        <v>1</v>
      </c>
      <c r="P1301" s="63"/>
    </row>
    <row r="1302" spans="1:16" s="46" customFormat="1" x14ac:dyDescent="0.25">
      <c r="A1302" s="149" t="s">
        <v>425</v>
      </c>
      <c r="B1302" s="63"/>
      <c r="C1302" s="149" t="s">
        <v>426</v>
      </c>
      <c r="D1302" s="63"/>
      <c r="E1302" s="63"/>
      <c r="F1302" s="63"/>
      <c r="G1302" s="63"/>
      <c r="H1302" s="63"/>
      <c r="I1302" s="150">
        <v>56054</v>
      </c>
      <c r="J1302" s="63"/>
      <c r="K1302" s="150">
        <v>55554</v>
      </c>
      <c r="L1302" s="63"/>
      <c r="M1302" s="150">
        <v>24482.240000000002</v>
      </c>
      <c r="N1302" s="63"/>
      <c r="O1302" s="151">
        <v>44.07</v>
      </c>
      <c r="P1302" s="63"/>
    </row>
    <row r="1303" spans="1:16" s="46" customFormat="1" x14ac:dyDescent="0.25">
      <c r="A1303" s="98" t="s">
        <v>427</v>
      </c>
      <c r="B1303" s="63"/>
      <c r="C1303" s="98" t="s">
        <v>428</v>
      </c>
      <c r="D1303" s="63"/>
      <c r="E1303" s="63"/>
      <c r="F1303" s="63"/>
      <c r="G1303" s="63"/>
      <c r="H1303" s="63"/>
      <c r="I1303" s="116" t="s">
        <v>1</v>
      </c>
      <c r="J1303" s="63"/>
      <c r="K1303" s="116" t="s">
        <v>1</v>
      </c>
      <c r="L1303" s="63"/>
      <c r="M1303" s="116">
        <v>3356.48</v>
      </c>
      <c r="N1303" s="63"/>
      <c r="O1303" s="117" t="s">
        <v>1</v>
      </c>
      <c r="P1303" s="63"/>
    </row>
    <row r="1304" spans="1:16" s="46" customFormat="1" x14ac:dyDescent="0.25">
      <c r="A1304" s="98" t="s">
        <v>433</v>
      </c>
      <c r="B1304" s="63"/>
      <c r="C1304" s="98" t="s">
        <v>434</v>
      </c>
      <c r="D1304" s="63"/>
      <c r="E1304" s="63"/>
      <c r="F1304" s="63"/>
      <c r="G1304" s="63"/>
      <c r="H1304" s="63"/>
      <c r="I1304" s="116" t="s">
        <v>1</v>
      </c>
      <c r="J1304" s="63"/>
      <c r="K1304" s="116" t="s">
        <v>1</v>
      </c>
      <c r="L1304" s="63"/>
      <c r="M1304" s="116">
        <v>20000</v>
      </c>
      <c r="N1304" s="63"/>
      <c r="O1304" s="117" t="s">
        <v>1</v>
      </c>
      <c r="P1304" s="63"/>
    </row>
    <row r="1305" spans="1:16" s="46" customFormat="1" x14ac:dyDescent="0.25">
      <c r="A1305" s="98" t="s">
        <v>439</v>
      </c>
      <c r="B1305" s="63"/>
      <c r="C1305" s="98" t="s">
        <v>426</v>
      </c>
      <c r="D1305" s="63"/>
      <c r="E1305" s="63"/>
      <c r="F1305" s="63"/>
      <c r="G1305" s="63"/>
      <c r="H1305" s="63"/>
      <c r="I1305" s="116" t="s">
        <v>1</v>
      </c>
      <c r="J1305" s="63"/>
      <c r="K1305" s="116" t="s">
        <v>1</v>
      </c>
      <c r="L1305" s="63"/>
      <c r="M1305" s="116">
        <v>1125.76</v>
      </c>
      <c r="N1305" s="63"/>
      <c r="O1305" s="117" t="s">
        <v>1</v>
      </c>
      <c r="P1305" s="63"/>
    </row>
    <row r="1306" spans="1:16" s="46" customFormat="1" x14ac:dyDescent="0.25">
      <c r="A1306" s="149" t="s">
        <v>440</v>
      </c>
      <c r="B1306" s="63"/>
      <c r="C1306" s="149" t="s">
        <v>441</v>
      </c>
      <c r="D1306" s="63"/>
      <c r="E1306" s="63"/>
      <c r="F1306" s="63"/>
      <c r="G1306" s="63"/>
      <c r="H1306" s="63"/>
      <c r="I1306" s="150">
        <v>1000</v>
      </c>
      <c r="J1306" s="63"/>
      <c r="K1306" s="150">
        <v>1000</v>
      </c>
      <c r="L1306" s="63"/>
      <c r="M1306" s="150">
        <v>78.66</v>
      </c>
      <c r="N1306" s="63"/>
      <c r="O1306" s="151">
        <v>7.87</v>
      </c>
      <c r="P1306" s="63"/>
    </row>
    <row r="1307" spans="1:16" s="46" customFormat="1" x14ac:dyDescent="0.25">
      <c r="A1307" s="98" t="s">
        <v>442</v>
      </c>
      <c r="B1307" s="63"/>
      <c r="C1307" s="98" t="s">
        <v>443</v>
      </c>
      <c r="D1307" s="63"/>
      <c r="E1307" s="63"/>
      <c r="F1307" s="63"/>
      <c r="G1307" s="63"/>
      <c r="H1307" s="63"/>
      <c r="I1307" s="116" t="s">
        <v>1</v>
      </c>
      <c r="J1307" s="63"/>
      <c r="K1307" s="116" t="s">
        <v>1</v>
      </c>
      <c r="L1307" s="63"/>
      <c r="M1307" s="116">
        <v>78.66</v>
      </c>
      <c r="N1307" s="63"/>
      <c r="O1307" s="117" t="s">
        <v>1</v>
      </c>
      <c r="P1307" s="63"/>
    </row>
    <row r="1308" spans="1:16" s="46" customFormat="1" x14ac:dyDescent="0.25">
      <c r="A1308" s="154" t="s">
        <v>215</v>
      </c>
      <c r="B1308" s="63"/>
      <c r="C1308" s="63"/>
      <c r="D1308" s="63"/>
      <c r="E1308" s="63"/>
      <c r="F1308" s="63"/>
      <c r="G1308" s="63"/>
      <c r="H1308" s="63"/>
      <c r="I1308" s="153">
        <v>25000</v>
      </c>
      <c r="J1308" s="63"/>
      <c r="K1308" s="153">
        <v>25000</v>
      </c>
      <c r="L1308" s="63"/>
      <c r="M1308" s="153">
        <v>0</v>
      </c>
      <c r="N1308" s="63"/>
      <c r="O1308" s="152">
        <v>0</v>
      </c>
      <c r="P1308" s="63"/>
    </row>
    <row r="1309" spans="1:16" s="46" customFormat="1" x14ac:dyDescent="0.25">
      <c r="A1309" s="154" t="s">
        <v>216</v>
      </c>
      <c r="B1309" s="63"/>
      <c r="C1309" s="63"/>
      <c r="D1309" s="63"/>
      <c r="E1309" s="63"/>
      <c r="F1309" s="63"/>
      <c r="G1309" s="63"/>
      <c r="H1309" s="63"/>
      <c r="I1309" s="153">
        <v>25000</v>
      </c>
      <c r="J1309" s="63"/>
      <c r="K1309" s="153">
        <v>25000</v>
      </c>
      <c r="L1309" s="63"/>
      <c r="M1309" s="153">
        <v>0</v>
      </c>
      <c r="N1309" s="63"/>
      <c r="O1309" s="152">
        <v>0</v>
      </c>
      <c r="P1309" s="63"/>
    </row>
    <row r="1310" spans="1:16" s="46" customFormat="1" x14ac:dyDescent="0.25">
      <c r="A1310" s="149" t="s">
        <v>411</v>
      </c>
      <c r="B1310" s="63"/>
      <c r="C1310" s="149" t="s">
        <v>412</v>
      </c>
      <c r="D1310" s="63"/>
      <c r="E1310" s="63"/>
      <c r="F1310" s="63"/>
      <c r="G1310" s="63"/>
      <c r="H1310" s="63"/>
      <c r="I1310" s="150">
        <v>25000</v>
      </c>
      <c r="J1310" s="63"/>
      <c r="K1310" s="150">
        <v>25000</v>
      </c>
      <c r="L1310" s="63"/>
      <c r="M1310" s="150">
        <v>0</v>
      </c>
      <c r="N1310" s="63"/>
      <c r="O1310" s="151">
        <v>0</v>
      </c>
      <c r="P1310" s="63"/>
    </row>
    <row r="1311" spans="1:16" s="46" customFormat="1" x14ac:dyDescent="0.25">
      <c r="A1311" s="154" t="s">
        <v>217</v>
      </c>
      <c r="B1311" s="63"/>
      <c r="C1311" s="63"/>
      <c r="D1311" s="63"/>
      <c r="E1311" s="63"/>
      <c r="F1311" s="63"/>
      <c r="G1311" s="63"/>
      <c r="H1311" s="63"/>
      <c r="I1311" s="153">
        <v>490681</v>
      </c>
      <c r="J1311" s="63"/>
      <c r="K1311" s="153">
        <v>490681</v>
      </c>
      <c r="L1311" s="63"/>
      <c r="M1311" s="153">
        <v>490679.61</v>
      </c>
      <c r="N1311" s="63"/>
      <c r="O1311" s="152">
        <v>100</v>
      </c>
      <c r="P1311" s="63"/>
    </row>
    <row r="1312" spans="1:16" s="46" customFormat="1" x14ac:dyDescent="0.25">
      <c r="A1312" s="154" t="s">
        <v>232</v>
      </c>
      <c r="B1312" s="63"/>
      <c r="C1312" s="63"/>
      <c r="D1312" s="63"/>
      <c r="E1312" s="63"/>
      <c r="F1312" s="63"/>
      <c r="G1312" s="63"/>
      <c r="H1312" s="63"/>
      <c r="I1312" s="153">
        <v>490681</v>
      </c>
      <c r="J1312" s="63"/>
      <c r="K1312" s="153">
        <v>490681</v>
      </c>
      <c r="L1312" s="63"/>
      <c r="M1312" s="153">
        <v>490679.61</v>
      </c>
      <c r="N1312" s="63"/>
      <c r="O1312" s="152">
        <v>100</v>
      </c>
      <c r="P1312" s="63"/>
    </row>
    <row r="1313" spans="1:16" s="46" customFormat="1" x14ac:dyDescent="0.25">
      <c r="A1313" s="149" t="s">
        <v>458</v>
      </c>
      <c r="B1313" s="63"/>
      <c r="C1313" s="149" t="s">
        <v>459</v>
      </c>
      <c r="D1313" s="63"/>
      <c r="E1313" s="63"/>
      <c r="F1313" s="63"/>
      <c r="G1313" s="63"/>
      <c r="H1313" s="63"/>
      <c r="I1313" s="150">
        <v>405303</v>
      </c>
      <c r="J1313" s="63"/>
      <c r="K1313" s="150">
        <v>405303</v>
      </c>
      <c r="L1313" s="63"/>
      <c r="M1313" s="150">
        <v>405303</v>
      </c>
      <c r="N1313" s="63"/>
      <c r="O1313" s="151">
        <v>100</v>
      </c>
      <c r="P1313" s="63"/>
    </row>
    <row r="1314" spans="1:16" s="46" customFormat="1" x14ac:dyDescent="0.25">
      <c r="A1314" s="98" t="s">
        <v>460</v>
      </c>
      <c r="B1314" s="63"/>
      <c r="C1314" s="98" t="s">
        <v>461</v>
      </c>
      <c r="D1314" s="63"/>
      <c r="E1314" s="63"/>
      <c r="F1314" s="63"/>
      <c r="G1314" s="63"/>
      <c r="H1314" s="63"/>
      <c r="I1314" s="116" t="s">
        <v>1</v>
      </c>
      <c r="J1314" s="63"/>
      <c r="K1314" s="116" t="s">
        <v>1</v>
      </c>
      <c r="L1314" s="63"/>
      <c r="M1314" s="116">
        <v>405303</v>
      </c>
      <c r="N1314" s="63"/>
      <c r="O1314" s="117" t="s">
        <v>1</v>
      </c>
      <c r="P1314" s="63"/>
    </row>
    <row r="1315" spans="1:16" s="46" customFormat="1" x14ac:dyDescent="0.25">
      <c r="A1315" s="149" t="s">
        <v>462</v>
      </c>
      <c r="B1315" s="63"/>
      <c r="C1315" s="149" t="s">
        <v>463</v>
      </c>
      <c r="D1315" s="63"/>
      <c r="E1315" s="63"/>
      <c r="F1315" s="63"/>
      <c r="G1315" s="63"/>
      <c r="H1315" s="63"/>
      <c r="I1315" s="150">
        <v>18093</v>
      </c>
      <c r="J1315" s="63"/>
      <c r="K1315" s="150">
        <v>18093</v>
      </c>
      <c r="L1315" s="63"/>
      <c r="M1315" s="150">
        <v>18091.61</v>
      </c>
      <c r="N1315" s="63"/>
      <c r="O1315" s="151">
        <v>99.99</v>
      </c>
      <c r="P1315" s="63"/>
    </row>
    <row r="1316" spans="1:16" s="46" customFormat="1" x14ac:dyDescent="0.25">
      <c r="A1316" s="98" t="s">
        <v>464</v>
      </c>
      <c r="B1316" s="63"/>
      <c r="C1316" s="98" t="s">
        <v>463</v>
      </c>
      <c r="D1316" s="63"/>
      <c r="E1316" s="63"/>
      <c r="F1316" s="63"/>
      <c r="G1316" s="63"/>
      <c r="H1316" s="63"/>
      <c r="I1316" s="116" t="s">
        <v>1</v>
      </c>
      <c r="J1316" s="63"/>
      <c r="K1316" s="116" t="s">
        <v>1</v>
      </c>
      <c r="L1316" s="63"/>
      <c r="M1316" s="116">
        <v>18091.61</v>
      </c>
      <c r="N1316" s="63"/>
      <c r="O1316" s="117" t="s">
        <v>1</v>
      </c>
      <c r="P1316" s="63"/>
    </row>
    <row r="1317" spans="1:16" s="46" customFormat="1" x14ac:dyDescent="0.25">
      <c r="A1317" s="149" t="s">
        <v>465</v>
      </c>
      <c r="B1317" s="63"/>
      <c r="C1317" s="149" t="s">
        <v>466</v>
      </c>
      <c r="D1317" s="63"/>
      <c r="E1317" s="63"/>
      <c r="F1317" s="63"/>
      <c r="G1317" s="63"/>
      <c r="H1317" s="63"/>
      <c r="I1317" s="150">
        <v>67285</v>
      </c>
      <c r="J1317" s="63"/>
      <c r="K1317" s="150">
        <v>67285</v>
      </c>
      <c r="L1317" s="63"/>
      <c r="M1317" s="150">
        <v>67285</v>
      </c>
      <c r="N1317" s="63"/>
      <c r="O1317" s="151">
        <v>100</v>
      </c>
      <c r="P1317" s="63"/>
    </row>
    <row r="1318" spans="1:16" s="46" customFormat="1" x14ac:dyDescent="0.25">
      <c r="A1318" s="98" t="s">
        <v>467</v>
      </c>
      <c r="B1318" s="63"/>
      <c r="C1318" s="98" t="s">
        <v>468</v>
      </c>
      <c r="D1318" s="63"/>
      <c r="E1318" s="63"/>
      <c r="F1318" s="63"/>
      <c r="G1318" s="63"/>
      <c r="H1318" s="63"/>
      <c r="I1318" s="116" t="s">
        <v>1</v>
      </c>
      <c r="J1318" s="63"/>
      <c r="K1318" s="116" t="s">
        <v>1</v>
      </c>
      <c r="L1318" s="63"/>
      <c r="M1318" s="116">
        <v>67285</v>
      </c>
      <c r="N1318" s="63"/>
      <c r="O1318" s="117" t="s">
        <v>1</v>
      </c>
      <c r="P1318" s="63"/>
    </row>
    <row r="1319" spans="1:16" s="46" customFormat="1" x14ac:dyDescent="0.25">
      <c r="A1319" s="156" t="s">
        <v>761</v>
      </c>
      <c r="B1319" s="63"/>
      <c r="C1319" s="156" t="s">
        <v>762</v>
      </c>
      <c r="D1319" s="63"/>
      <c r="E1319" s="63"/>
      <c r="F1319" s="63"/>
      <c r="G1319" s="63"/>
      <c r="H1319" s="63"/>
      <c r="I1319" s="157">
        <v>4017353</v>
      </c>
      <c r="J1319" s="63"/>
      <c r="K1319" s="157">
        <v>4069846</v>
      </c>
      <c r="L1319" s="63"/>
      <c r="M1319" s="157">
        <v>3088996.11</v>
      </c>
      <c r="N1319" s="63"/>
      <c r="O1319" s="158">
        <v>75.900000000000006</v>
      </c>
      <c r="P1319" s="63"/>
    </row>
    <row r="1320" spans="1:16" s="46" customFormat="1" x14ac:dyDescent="0.25">
      <c r="A1320" s="155" t="s">
        <v>491</v>
      </c>
      <c r="B1320" s="63"/>
      <c r="C1320" s="155" t="s">
        <v>763</v>
      </c>
      <c r="D1320" s="63"/>
      <c r="E1320" s="63"/>
      <c r="F1320" s="63"/>
      <c r="G1320" s="63"/>
      <c r="H1320" s="63"/>
      <c r="I1320" s="129">
        <v>1092289</v>
      </c>
      <c r="J1320" s="63"/>
      <c r="K1320" s="129">
        <v>1088561</v>
      </c>
      <c r="L1320" s="63"/>
      <c r="M1320" s="129">
        <v>1088394.51</v>
      </c>
      <c r="N1320" s="63"/>
      <c r="O1320" s="123">
        <v>99.98</v>
      </c>
      <c r="P1320" s="63"/>
    </row>
    <row r="1321" spans="1:16" s="46" customFormat="1" x14ac:dyDescent="0.25">
      <c r="A1321" s="154" t="s">
        <v>211</v>
      </c>
      <c r="B1321" s="63"/>
      <c r="C1321" s="63"/>
      <c r="D1321" s="63"/>
      <c r="E1321" s="63"/>
      <c r="F1321" s="63"/>
      <c r="G1321" s="63"/>
      <c r="H1321" s="63"/>
      <c r="I1321" s="153">
        <v>1092289</v>
      </c>
      <c r="J1321" s="63"/>
      <c r="K1321" s="153">
        <v>1088561</v>
      </c>
      <c r="L1321" s="63"/>
      <c r="M1321" s="153">
        <v>1088394.51</v>
      </c>
      <c r="N1321" s="63"/>
      <c r="O1321" s="152">
        <v>99.98</v>
      </c>
      <c r="P1321" s="63"/>
    </row>
    <row r="1322" spans="1:16" s="46" customFormat="1" x14ac:dyDescent="0.25">
      <c r="A1322" s="154" t="s">
        <v>212</v>
      </c>
      <c r="B1322" s="63"/>
      <c r="C1322" s="63"/>
      <c r="D1322" s="63"/>
      <c r="E1322" s="63"/>
      <c r="F1322" s="63"/>
      <c r="G1322" s="63"/>
      <c r="H1322" s="63"/>
      <c r="I1322" s="153">
        <v>1092289</v>
      </c>
      <c r="J1322" s="63"/>
      <c r="K1322" s="153">
        <v>1088561</v>
      </c>
      <c r="L1322" s="63"/>
      <c r="M1322" s="153">
        <v>1088394.51</v>
      </c>
      <c r="N1322" s="63"/>
      <c r="O1322" s="152">
        <v>99.98</v>
      </c>
      <c r="P1322" s="63"/>
    </row>
    <row r="1323" spans="1:16" s="46" customFormat="1" x14ac:dyDescent="0.25">
      <c r="A1323" s="149" t="s">
        <v>764</v>
      </c>
      <c r="B1323" s="63"/>
      <c r="C1323" s="149" t="s">
        <v>765</v>
      </c>
      <c r="D1323" s="63"/>
      <c r="E1323" s="63"/>
      <c r="F1323" s="63"/>
      <c r="G1323" s="63"/>
      <c r="H1323" s="63"/>
      <c r="I1323" s="150">
        <v>1092289</v>
      </c>
      <c r="J1323" s="63"/>
      <c r="K1323" s="150">
        <v>1088561</v>
      </c>
      <c r="L1323" s="63"/>
      <c r="M1323" s="150">
        <v>1088394.51</v>
      </c>
      <c r="N1323" s="63"/>
      <c r="O1323" s="151">
        <v>99.98</v>
      </c>
      <c r="P1323" s="63"/>
    </row>
    <row r="1324" spans="1:16" s="46" customFormat="1" x14ac:dyDescent="0.25">
      <c r="A1324" s="98" t="s">
        <v>766</v>
      </c>
      <c r="B1324" s="63"/>
      <c r="C1324" s="98" t="s">
        <v>767</v>
      </c>
      <c r="D1324" s="63"/>
      <c r="E1324" s="63"/>
      <c r="F1324" s="63"/>
      <c r="G1324" s="63"/>
      <c r="H1324" s="63"/>
      <c r="I1324" s="116" t="s">
        <v>1</v>
      </c>
      <c r="J1324" s="63"/>
      <c r="K1324" s="116" t="s">
        <v>1</v>
      </c>
      <c r="L1324" s="63"/>
      <c r="M1324" s="116">
        <v>648190.85</v>
      </c>
      <c r="N1324" s="63"/>
      <c r="O1324" s="117" t="s">
        <v>1</v>
      </c>
      <c r="P1324" s="63"/>
    </row>
    <row r="1325" spans="1:16" s="46" customFormat="1" x14ac:dyDescent="0.25">
      <c r="A1325" s="98" t="s">
        <v>768</v>
      </c>
      <c r="B1325" s="63"/>
      <c r="C1325" s="98" t="s">
        <v>769</v>
      </c>
      <c r="D1325" s="63"/>
      <c r="E1325" s="63"/>
      <c r="F1325" s="63"/>
      <c r="G1325" s="63"/>
      <c r="H1325" s="63"/>
      <c r="I1325" s="116" t="s">
        <v>1</v>
      </c>
      <c r="J1325" s="63"/>
      <c r="K1325" s="116" t="s">
        <v>1</v>
      </c>
      <c r="L1325" s="63"/>
      <c r="M1325" s="116">
        <v>440203.66</v>
      </c>
      <c r="N1325" s="63"/>
      <c r="O1325" s="117" t="s">
        <v>1</v>
      </c>
      <c r="P1325" s="63"/>
    </row>
    <row r="1326" spans="1:16" s="46" customFormat="1" x14ac:dyDescent="0.25">
      <c r="A1326" s="155" t="s">
        <v>501</v>
      </c>
      <c r="B1326" s="63"/>
      <c r="C1326" s="155" t="s">
        <v>770</v>
      </c>
      <c r="D1326" s="63"/>
      <c r="E1326" s="63"/>
      <c r="F1326" s="63"/>
      <c r="G1326" s="63"/>
      <c r="H1326" s="63"/>
      <c r="I1326" s="129">
        <v>275000</v>
      </c>
      <c r="J1326" s="63"/>
      <c r="K1326" s="129">
        <v>275000</v>
      </c>
      <c r="L1326" s="63"/>
      <c r="M1326" s="129">
        <v>274414.7</v>
      </c>
      <c r="N1326" s="63"/>
      <c r="O1326" s="123">
        <v>99.79</v>
      </c>
      <c r="P1326" s="63"/>
    </row>
    <row r="1327" spans="1:16" s="46" customFormat="1" x14ac:dyDescent="0.25">
      <c r="A1327" s="154" t="s">
        <v>211</v>
      </c>
      <c r="B1327" s="63"/>
      <c r="C1327" s="63"/>
      <c r="D1327" s="63"/>
      <c r="E1327" s="63"/>
      <c r="F1327" s="63"/>
      <c r="G1327" s="63"/>
      <c r="H1327" s="63"/>
      <c r="I1327" s="153">
        <v>275000</v>
      </c>
      <c r="J1327" s="63"/>
      <c r="K1327" s="153">
        <v>275000</v>
      </c>
      <c r="L1327" s="63"/>
      <c r="M1327" s="153">
        <v>274414.7</v>
      </c>
      <c r="N1327" s="63"/>
      <c r="O1327" s="152">
        <v>99.79</v>
      </c>
      <c r="P1327" s="63"/>
    </row>
    <row r="1328" spans="1:16" s="46" customFormat="1" x14ac:dyDescent="0.25">
      <c r="A1328" s="154" t="s">
        <v>212</v>
      </c>
      <c r="B1328" s="63"/>
      <c r="C1328" s="63"/>
      <c r="D1328" s="63"/>
      <c r="E1328" s="63"/>
      <c r="F1328" s="63"/>
      <c r="G1328" s="63"/>
      <c r="H1328" s="63"/>
      <c r="I1328" s="153">
        <v>275000</v>
      </c>
      <c r="J1328" s="63"/>
      <c r="K1328" s="153">
        <v>275000</v>
      </c>
      <c r="L1328" s="63"/>
      <c r="M1328" s="153">
        <v>274414.7</v>
      </c>
      <c r="N1328" s="63"/>
      <c r="O1328" s="152">
        <v>99.79</v>
      </c>
      <c r="P1328" s="63"/>
    </row>
    <row r="1329" spans="1:16" s="46" customFormat="1" x14ac:dyDescent="0.25">
      <c r="A1329" s="149" t="s">
        <v>764</v>
      </c>
      <c r="B1329" s="63"/>
      <c r="C1329" s="149" t="s">
        <v>765</v>
      </c>
      <c r="D1329" s="63"/>
      <c r="E1329" s="63"/>
      <c r="F1329" s="63"/>
      <c r="G1329" s="63"/>
      <c r="H1329" s="63"/>
      <c r="I1329" s="150">
        <v>275000</v>
      </c>
      <c r="J1329" s="63"/>
      <c r="K1329" s="150">
        <v>275000</v>
      </c>
      <c r="L1329" s="63"/>
      <c r="M1329" s="150">
        <v>274414.7</v>
      </c>
      <c r="N1329" s="63"/>
      <c r="O1329" s="151">
        <v>99.79</v>
      </c>
      <c r="P1329" s="63"/>
    </row>
    <row r="1330" spans="1:16" s="46" customFormat="1" x14ac:dyDescent="0.25">
      <c r="A1330" s="98" t="s">
        <v>766</v>
      </c>
      <c r="B1330" s="63"/>
      <c r="C1330" s="98" t="s">
        <v>767</v>
      </c>
      <c r="D1330" s="63"/>
      <c r="E1330" s="63"/>
      <c r="F1330" s="63"/>
      <c r="G1330" s="63"/>
      <c r="H1330" s="63"/>
      <c r="I1330" s="116" t="s">
        <v>1</v>
      </c>
      <c r="J1330" s="63"/>
      <c r="K1330" s="116" t="s">
        <v>1</v>
      </c>
      <c r="L1330" s="63"/>
      <c r="M1330" s="116">
        <v>18570</v>
      </c>
      <c r="N1330" s="63"/>
      <c r="O1330" s="117" t="s">
        <v>1</v>
      </c>
      <c r="P1330" s="63"/>
    </row>
    <row r="1331" spans="1:16" s="46" customFormat="1" x14ac:dyDescent="0.25">
      <c r="A1331" s="98" t="s">
        <v>768</v>
      </c>
      <c r="B1331" s="63"/>
      <c r="C1331" s="98" t="s">
        <v>769</v>
      </c>
      <c r="D1331" s="63"/>
      <c r="E1331" s="63"/>
      <c r="F1331" s="63"/>
      <c r="G1331" s="63"/>
      <c r="H1331" s="63"/>
      <c r="I1331" s="116" t="s">
        <v>1</v>
      </c>
      <c r="J1331" s="63"/>
      <c r="K1331" s="116" t="s">
        <v>1</v>
      </c>
      <c r="L1331" s="63"/>
      <c r="M1331" s="116">
        <v>255844.7</v>
      </c>
      <c r="N1331" s="63"/>
      <c r="O1331" s="117" t="s">
        <v>1</v>
      </c>
      <c r="P1331" s="63"/>
    </row>
    <row r="1332" spans="1:16" s="46" customFormat="1" x14ac:dyDescent="0.25">
      <c r="A1332" s="155" t="s">
        <v>503</v>
      </c>
      <c r="B1332" s="63"/>
      <c r="C1332" s="155" t="s">
        <v>771</v>
      </c>
      <c r="D1332" s="63"/>
      <c r="E1332" s="63"/>
      <c r="F1332" s="63"/>
      <c r="G1332" s="63"/>
      <c r="H1332" s="63"/>
      <c r="I1332" s="129">
        <v>900000</v>
      </c>
      <c r="J1332" s="63"/>
      <c r="K1332" s="129">
        <v>959663</v>
      </c>
      <c r="L1332" s="63"/>
      <c r="M1332" s="129">
        <v>959662.15</v>
      </c>
      <c r="N1332" s="63"/>
      <c r="O1332" s="123">
        <v>100</v>
      </c>
      <c r="P1332" s="63"/>
    </row>
    <row r="1333" spans="1:16" s="46" customFormat="1" x14ac:dyDescent="0.25">
      <c r="A1333" s="154" t="s">
        <v>211</v>
      </c>
      <c r="B1333" s="63"/>
      <c r="C1333" s="63"/>
      <c r="D1333" s="63"/>
      <c r="E1333" s="63"/>
      <c r="F1333" s="63"/>
      <c r="G1333" s="63"/>
      <c r="H1333" s="63"/>
      <c r="I1333" s="153">
        <v>900000</v>
      </c>
      <c r="J1333" s="63"/>
      <c r="K1333" s="153">
        <v>959663</v>
      </c>
      <c r="L1333" s="63"/>
      <c r="M1333" s="153">
        <v>959662.15</v>
      </c>
      <c r="N1333" s="63"/>
      <c r="O1333" s="152">
        <v>100</v>
      </c>
      <c r="P1333" s="63"/>
    </row>
    <row r="1334" spans="1:16" s="46" customFormat="1" x14ac:dyDescent="0.25">
      <c r="A1334" s="154" t="s">
        <v>212</v>
      </c>
      <c r="B1334" s="63"/>
      <c r="C1334" s="63"/>
      <c r="D1334" s="63"/>
      <c r="E1334" s="63"/>
      <c r="F1334" s="63"/>
      <c r="G1334" s="63"/>
      <c r="H1334" s="63"/>
      <c r="I1334" s="153">
        <v>900000</v>
      </c>
      <c r="J1334" s="63"/>
      <c r="K1334" s="153">
        <v>959663</v>
      </c>
      <c r="L1334" s="63"/>
      <c r="M1334" s="153">
        <v>959662.15</v>
      </c>
      <c r="N1334" s="63"/>
      <c r="O1334" s="152">
        <v>100</v>
      </c>
      <c r="P1334" s="63"/>
    </row>
    <row r="1335" spans="1:16" s="46" customFormat="1" x14ac:dyDescent="0.25">
      <c r="A1335" s="149" t="s">
        <v>764</v>
      </c>
      <c r="B1335" s="63"/>
      <c r="C1335" s="149" t="s">
        <v>765</v>
      </c>
      <c r="D1335" s="63"/>
      <c r="E1335" s="63"/>
      <c r="F1335" s="63"/>
      <c r="G1335" s="63"/>
      <c r="H1335" s="63"/>
      <c r="I1335" s="150">
        <v>900000</v>
      </c>
      <c r="J1335" s="63"/>
      <c r="K1335" s="150">
        <v>959663</v>
      </c>
      <c r="L1335" s="63"/>
      <c r="M1335" s="150">
        <v>959662.15</v>
      </c>
      <c r="N1335" s="63"/>
      <c r="O1335" s="151">
        <v>100</v>
      </c>
      <c r="P1335" s="63"/>
    </row>
    <row r="1336" spans="1:16" s="46" customFormat="1" x14ac:dyDescent="0.25">
      <c r="A1336" s="98" t="s">
        <v>766</v>
      </c>
      <c r="B1336" s="63"/>
      <c r="C1336" s="98" t="s">
        <v>767</v>
      </c>
      <c r="D1336" s="63"/>
      <c r="E1336" s="63"/>
      <c r="F1336" s="63"/>
      <c r="G1336" s="63"/>
      <c r="H1336" s="63"/>
      <c r="I1336" s="116" t="s">
        <v>1</v>
      </c>
      <c r="J1336" s="63"/>
      <c r="K1336" s="116" t="s">
        <v>1</v>
      </c>
      <c r="L1336" s="63"/>
      <c r="M1336" s="116">
        <v>270000</v>
      </c>
      <c r="N1336" s="63"/>
      <c r="O1336" s="117" t="s">
        <v>1</v>
      </c>
      <c r="P1336" s="63"/>
    </row>
    <row r="1337" spans="1:16" s="46" customFormat="1" x14ac:dyDescent="0.25">
      <c r="A1337" s="98" t="s">
        <v>768</v>
      </c>
      <c r="B1337" s="63"/>
      <c r="C1337" s="98" t="s">
        <v>769</v>
      </c>
      <c r="D1337" s="63"/>
      <c r="E1337" s="63"/>
      <c r="F1337" s="63"/>
      <c r="G1337" s="63"/>
      <c r="H1337" s="63"/>
      <c r="I1337" s="116" t="s">
        <v>1</v>
      </c>
      <c r="J1337" s="63"/>
      <c r="K1337" s="116" t="s">
        <v>1</v>
      </c>
      <c r="L1337" s="63"/>
      <c r="M1337" s="116">
        <v>689662.15</v>
      </c>
      <c r="N1337" s="63"/>
      <c r="O1337" s="117" t="s">
        <v>1</v>
      </c>
      <c r="P1337" s="63"/>
    </row>
    <row r="1338" spans="1:16" s="46" customFormat="1" x14ac:dyDescent="0.25">
      <c r="A1338" s="155" t="s">
        <v>505</v>
      </c>
      <c r="B1338" s="63"/>
      <c r="C1338" s="155" t="s">
        <v>772</v>
      </c>
      <c r="D1338" s="63"/>
      <c r="E1338" s="63"/>
      <c r="F1338" s="63"/>
      <c r="G1338" s="63"/>
      <c r="H1338" s="63"/>
      <c r="I1338" s="129">
        <v>1498064</v>
      </c>
      <c r="J1338" s="63"/>
      <c r="K1338" s="129">
        <v>1498064</v>
      </c>
      <c r="L1338" s="63"/>
      <c r="M1338" s="129">
        <v>517967.53</v>
      </c>
      <c r="N1338" s="63"/>
      <c r="O1338" s="123">
        <v>34.58</v>
      </c>
      <c r="P1338" s="63"/>
    </row>
    <row r="1339" spans="1:16" s="46" customFormat="1" x14ac:dyDescent="0.25">
      <c r="A1339" s="154" t="s">
        <v>215</v>
      </c>
      <c r="B1339" s="63"/>
      <c r="C1339" s="63"/>
      <c r="D1339" s="63"/>
      <c r="E1339" s="63"/>
      <c r="F1339" s="63"/>
      <c r="G1339" s="63"/>
      <c r="H1339" s="63"/>
      <c r="I1339" s="153">
        <v>1409473</v>
      </c>
      <c r="J1339" s="63"/>
      <c r="K1339" s="153">
        <v>1409473</v>
      </c>
      <c r="L1339" s="63"/>
      <c r="M1339" s="153">
        <v>429378.72</v>
      </c>
      <c r="N1339" s="63"/>
      <c r="O1339" s="152">
        <v>30.46</v>
      </c>
      <c r="P1339" s="63"/>
    </row>
    <row r="1340" spans="1:16" s="46" customFormat="1" x14ac:dyDescent="0.25">
      <c r="A1340" s="154" t="s">
        <v>216</v>
      </c>
      <c r="B1340" s="63"/>
      <c r="C1340" s="63"/>
      <c r="D1340" s="63"/>
      <c r="E1340" s="63"/>
      <c r="F1340" s="63"/>
      <c r="G1340" s="63"/>
      <c r="H1340" s="63"/>
      <c r="I1340" s="153">
        <v>1409473</v>
      </c>
      <c r="J1340" s="63"/>
      <c r="K1340" s="153">
        <v>1409473</v>
      </c>
      <c r="L1340" s="63"/>
      <c r="M1340" s="153">
        <v>429378.72</v>
      </c>
      <c r="N1340" s="63"/>
      <c r="O1340" s="152">
        <v>30.46</v>
      </c>
      <c r="P1340" s="63"/>
    </row>
    <row r="1341" spans="1:16" s="46" customFormat="1" x14ac:dyDescent="0.25">
      <c r="A1341" s="149" t="s">
        <v>411</v>
      </c>
      <c r="B1341" s="63"/>
      <c r="C1341" s="149" t="s">
        <v>412</v>
      </c>
      <c r="D1341" s="63"/>
      <c r="E1341" s="63"/>
      <c r="F1341" s="63"/>
      <c r="G1341" s="63"/>
      <c r="H1341" s="63"/>
      <c r="I1341" s="150">
        <v>909473</v>
      </c>
      <c r="J1341" s="63"/>
      <c r="K1341" s="150">
        <v>909473</v>
      </c>
      <c r="L1341" s="63"/>
      <c r="M1341" s="150">
        <v>226704.3</v>
      </c>
      <c r="N1341" s="63"/>
      <c r="O1341" s="151">
        <v>24.93</v>
      </c>
      <c r="P1341" s="63"/>
    </row>
    <row r="1342" spans="1:16" s="46" customFormat="1" x14ac:dyDescent="0.25">
      <c r="A1342" s="98" t="s">
        <v>567</v>
      </c>
      <c r="B1342" s="63"/>
      <c r="C1342" s="98" t="s">
        <v>568</v>
      </c>
      <c r="D1342" s="63"/>
      <c r="E1342" s="63"/>
      <c r="F1342" s="63"/>
      <c r="G1342" s="63"/>
      <c r="H1342" s="63"/>
      <c r="I1342" s="116" t="s">
        <v>1</v>
      </c>
      <c r="J1342" s="63"/>
      <c r="K1342" s="116" t="s">
        <v>1</v>
      </c>
      <c r="L1342" s="63"/>
      <c r="M1342" s="116">
        <v>52390</v>
      </c>
      <c r="N1342" s="63"/>
      <c r="O1342" s="117" t="s">
        <v>1</v>
      </c>
      <c r="P1342" s="63"/>
    </row>
    <row r="1343" spans="1:16" s="46" customFormat="1" x14ac:dyDescent="0.25">
      <c r="A1343" s="98" t="s">
        <v>521</v>
      </c>
      <c r="B1343" s="63"/>
      <c r="C1343" s="98" t="s">
        <v>522</v>
      </c>
      <c r="D1343" s="63"/>
      <c r="E1343" s="63"/>
      <c r="F1343" s="63"/>
      <c r="G1343" s="63"/>
      <c r="H1343" s="63"/>
      <c r="I1343" s="116" t="s">
        <v>1</v>
      </c>
      <c r="J1343" s="63"/>
      <c r="K1343" s="116" t="s">
        <v>1</v>
      </c>
      <c r="L1343" s="63"/>
      <c r="M1343" s="116">
        <v>105625</v>
      </c>
      <c r="N1343" s="63"/>
      <c r="O1343" s="117" t="s">
        <v>1</v>
      </c>
      <c r="P1343" s="63"/>
    </row>
    <row r="1344" spans="1:16" s="46" customFormat="1" x14ac:dyDescent="0.25">
      <c r="A1344" s="98" t="s">
        <v>423</v>
      </c>
      <c r="B1344" s="63"/>
      <c r="C1344" s="98" t="s">
        <v>424</v>
      </c>
      <c r="D1344" s="63"/>
      <c r="E1344" s="63"/>
      <c r="F1344" s="63"/>
      <c r="G1344" s="63"/>
      <c r="H1344" s="63"/>
      <c r="I1344" s="116" t="s">
        <v>1</v>
      </c>
      <c r="J1344" s="63"/>
      <c r="K1344" s="116" t="s">
        <v>1</v>
      </c>
      <c r="L1344" s="63"/>
      <c r="M1344" s="116">
        <v>68689.3</v>
      </c>
      <c r="N1344" s="63"/>
      <c r="O1344" s="117" t="s">
        <v>1</v>
      </c>
      <c r="P1344" s="63"/>
    </row>
    <row r="1345" spans="1:16" s="46" customFormat="1" x14ac:dyDescent="0.25">
      <c r="A1345" s="149" t="s">
        <v>764</v>
      </c>
      <c r="B1345" s="63"/>
      <c r="C1345" s="149" t="s">
        <v>765</v>
      </c>
      <c r="D1345" s="63"/>
      <c r="E1345" s="63"/>
      <c r="F1345" s="63"/>
      <c r="G1345" s="63"/>
      <c r="H1345" s="63"/>
      <c r="I1345" s="150">
        <v>500000</v>
      </c>
      <c r="J1345" s="63"/>
      <c r="K1345" s="150">
        <v>500000</v>
      </c>
      <c r="L1345" s="63"/>
      <c r="M1345" s="150">
        <v>202674.42</v>
      </c>
      <c r="N1345" s="63"/>
      <c r="O1345" s="151">
        <v>40.53</v>
      </c>
      <c r="P1345" s="63"/>
    </row>
    <row r="1346" spans="1:16" s="46" customFormat="1" x14ac:dyDescent="0.25">
      <c r="A1346" s="98" t="s">
        <v>768</v>
      </c>
      <c r="B1346" s="63"/>
      <c r="C1346" s="98" t="s">
        <v>769</v>
      </c>
      <c r="D1346" s="63"/>
      <c r="E1346" s="63"/>
      <c r="F1346" s="63"/>
      <c r="G1346" s="63"/>
      <c r="H1346" s="63"/>
      <c r="I1346" s="116" t="s">
        <v>1</v>
      </c>
      <c r="J1346" s="63"/>
      <c r="K1346" s="116" t="s">
        <v>1</v>
      </c>
      <c r="L1346" s="63"/>
      <c r="M1346" s="116">
        <v>202674.42</v>
      </c>
      <c r="N1346" s="63"/>
      <c r="O1346" s="117" t="s">
        <v>1</v>
      </c>
      <c r="P1346" s="63"/>
    </row>
    <row r="1347" spans="1:16" s="46" customFormat="1" x14ac:dyDescent="0.25">
      <c r="A1347" s="154" t="s">
        <v>217</v>
      </c>
      <c r="B1347" s="63"/>
      <c r="C1347" s="63"/>
      <c r="D1347" s="63"/>
      <c r="E1347" s="63"/>
      <c r="F1347" s="63"/>
      <c r="G1347" s="63"/>
      <c r="H1347" s="63"/>
      <c r="I1347" s="153">
        <v>88591</v>
      </c>
      <c r="J1347" s="63"/>
      <c r="K1347" s="153">
        <v>88591</v>
      </c>
      <c r="L1347" s="63"/>
      <c r="M1347" s="153">
        <v>88588.81</v>
      </c>
      <c r="N1347" s="63"/>
      <c r="O1347" s="152">
        <v>100</v>
      </c>
      <c r="P1347" s="63"/>
    </row>
    <row r="1348" spans="1:16" s="46" customFormat="1" x14ac:dyDescent="0.25">
      <c r="A1348" s="154" t="s">
        <v>229</v>
      </c>
      <c r="B1348" s="63"/>
      <c r="C1348" s="63"/>
      <c r="D1348" s="63"/>
      <c r="E1348" s="63"/>
      <c r="F1348" s="63"/>
      <c r="G1348" s="63"/>
      <c r="H1348" s="63"/>
      <c r="I1348" s="153">
        <v>88591</v>
      </c>
      <c r="J1348" s="63"/>
      <c r="K1348" s="153">
        <v>88591</v>
      </c>
      <c r="L1348" s="63"/>
      <c r="M1348" s="153">
        <v>88588.81</v>
      </c>
      <c r="N1348" s="63"/>
      <c r="O1348" s="152">
        <v>100</v>
      </c>
      <c r="P1348" s="63"/>
    </row>
    <row r="1349" spans="1:16" s="46" customFormat="1" x14ac:dyDescent="0.25">
      <c r="A1349" s="149" t="s">
        <v>773</v>
      </c>
      <c r="B1349" s="63"/>
      <c r="C1349" s="149" t="s">
        <v>774</v>
      </c>
      <c r="D1349" s="63"/>
      <c r="E1349" s="63"/>
      <c r="F1349" s="63"/>
      <c r="G1349" s="63"/>
      <c r="H1349" s="63"/>
      <c r="I1349" s="150">
        <v>88591</v>
      </c>
      <c r="J1349" s="63"/>
      <c r="K1349" s="150">
        <v>88591</v>
      </c>
      <c r="L1349" s="63"/>
      <c r="M1349" s="150">
        <v>88588.81</v>
      </c>
      <c r="N1349" s="63"/>
      <c r="O1349" s="151">
        <v>100</v>
      </c>
      <c r="P1349" s="63"/>
    </row>
    <row r="1350" spans="1:16" s="46" customFormat="1" x14ac:dyDescent="0.25">
      <c r="A1350" s="98" t="s">
        <v>775</v>
      </c>
      <c r="B1350" s="63"/>
      <c r="C1350" s="98" t="s">
        <v>776</v>
      </c>
      <c r="D1350" s="63"/>
      <c r="E1350" s="63"/>
      <c r="F1350" s="63"/>
      <c r="G1350" s="63"/>
      <c r="H1350" s="63"/>
      <c r="I1350" s="116" t="s">
        <v>1</v>
      </c>
      <c r="J1350" s="63"/>
      <c r="K1350" s="116" t="s">
        <v>1</v>
      </c>
      <c r="L1350" s="63"/>
      <c r="M1350" s="116">
        <v>88588.81</v>
      </c>
      <c r="N1350" s="63"/>
      <c r="O1350" s="117" t="s">
        <v>1</v>
      </c>
      <c r="P1350" s="63"/>
    </row>
    <row r="1351" spans="1:16" s="46" customFormat="1" x14ac:dyDescent="0.25">
      <c r="A1351" s="155" t="s">
        <v>507</v>
      </c>
      <c r="B1351" s="63"/>
      <c r="C1351" s="155" t="s">
        <v>777</v>
      </c>
      <c r="D1351" s="63"/>
      <c r="E1351" s="63"/>
      <c r="F1351" s="63"/>
      <c r="G1351" s="63"/>
      <c r="H1351" s="63"/>
      <c r="I1351" s="129">
        <v>252000</v>
      </c>
      <c r="J1351" s="63"/>
      <c r="K1351" s="129">
        <v>248558</v>
      </c>
      <c r="L1351" s="63"/>
      <c r="M1351" s="129">
        <v>248557.22</v>
      </c>
      <c r="N1351" s="63"/>
      <c r="O1351" s="123">
        <v>100</v>
      </c>
      <c r="P1351" s="63"/>
    </row>
    <row r="1352" spans="1:16" s="46" customFormat="1" x14ac:dyDescent="0.25">
      <c r="A1352" s="154" t="s">
        <v>217</v>
      </c>
      <c r="B1352" s="63"/>
      <c r="C1352" s="63"/>
      <c r="D1352" s="63"/>
      <c r="E1352" s="63"/>
      <c r="F1352" s="63"/>
      <c r="G1352" s="63"/>
      <c r="H1352" s="63"/>
      <c r="I1352" s="153">
        <v>252000</v>
      </c>
      <c r="J1352" s="63"/>
      <c r="K1352" s="153">
        <v>248558</v>
      </c>
      <c r="L1352" s="63"/>
      <c r="M1352" s="153">
        <v>248557.22</v>
      </c>
      <c r="N1352" s="63"/>
      <c r="O1352" s="152">
        <v>100</v>
      </c>
      <c r="P1352" s="63"/>
    </row>
    <row r="1353" spans="1:16" s="46" customFormat="1" x14ac:dyDescent="0.25">
      <c r="A1353" s="154" t="s">
        <v>232</v>
      </c>
      <c r="B1353" s="63"/>
      <c r="C1353" s="63"/>
      <c r="D1353" s="63"/>
      <c r="E1353" s="63"/>
      <c r="F1353" s="63"/>
      <c r="G1353" s="63"/>
      <c r="H1353" s="63"/>
      <c r="I1353" s="153">
        <v>252000</v>
      </c>
      <c r="J1353" s="63"/>
      <c r="K1353" s="153">
        <v>248558</v>
      </c>
      <c r="L1353" s="63"/>
      <c r="M1353" s="153">
        <v>248557.22</v>
      </c>
      <c r="N1353" s="63"/>
      <c r="O1353" s="152">
        <v>100</v>
      </c>
      <c r="P1353" s="63"/>
    </row>
    <row r="1354" spans="1:16" s="46" customFormat="1" x14ac:dyDescent="0.25">
      <c r="A1354" s="149" t="s">
        <v>764</v>
      </c>
      <c r="B1354" s="63"/>
      <c r="C1354" s="149" t="s">
        <v>765</v>
      </c>
      <c r="D1354" s="63"/>
      <c r="E1354" s="63"/>
      <c r="F1354" s="63"/>
      <c r="G1354" s="63"/>
      <c r="H1354" s="63"/>
      <c r="I1354" s="150">
        <v>252000</v>
      </c>
      <c r="J1354" s="63"/>
      <c r="K1354" s="150">
        <v>248558</v>
      </c>
      <c r="L1354" s="63"/>
      <c r="M1354" s="150">
        <v>248557.22</v>
      </c>
      <c r="N1354" s="63"/>
      <c r="O1354" s="151">
        <v>100</v>
      </c>
      <c r="P1354" s="63"/>
    </row>
    <row r="1355" spans="1:16" s="46" customFormat="1" x14ac:dyDescent="0.25">
      <c r="A1355" s="98" t="s">
        <v>766</v>
      </c>
      <c r="B1355" s="63"/>
      <c r="C1355" s="98" t="s">
        <v>767</v>
      </c>
      <c r="D1355" s="63"/>
      <c r="E1355" s="63"/>
      <c r="F1355" s="63"/>
      <c r="G1355" s="63"/>
      <c r="H1355" s="63"/>
      <c r="I1355" s="116" t="s">
        <v>1</v>
      </c>
      <c r="J1355" s="63"/>
      <c r="K1355" s="116" t="s">
        <v>1</v>
      </c>
      <c r="L1355" s="63"/>
      <c r="M1355" s="116">
        <v>151616.31</v>
      </c>
      <c r="N1355" s="63"/>
      <c r="O1355" s="117" t="s">
        <v>1</v>
      </c>
      <c r="P1355" s="63"/>
    </row>
    <row r="1356" spans="1:16" s="46" customFormat="1" x14ac:dyDescent="0.25">
      <c r="A1356" s="98" t="s">
        <v>768</v>
      </c>
      <c r="B1356" s="63"/>
      <c r="C1356" s="98" t="s">
        <v>769</v>
      </c>
      <c r="D1356" s="63"/>
      <c r="E1356" s="63"/>
      <c r="F1356" s="63"/>
      <c r="G1356" s="63"/>
      <c r="H1356" s="63"/>
      <c r="I1356" s="116" t="s">
        <v>1</v>
      </c>
      <c r="J1356" s="63"/>
      <c r="K1356" s="116" t="s">
        <v>1</v>
      </c>
      <c r="L1356" s="63"/>
      <c r="M1356" s="116">
        <v>96940.91</v>
      </c>
      <c r="N1356" s="63"/>
      <c r="O1356" s="117" t="s">
        <v>1</v>
      </c>
      <c r="P1356" s="63"/>
    </row>
    <row r="1357" spans="1:16" s="46" customFormat="1" x14ac:dyDescent="0.25">
      <c r="A1357" s="156" t="s">
        <v>778</v>
      </c>
      <c r="B1357" s="63"/>
      <c r="C1357" s="156" t="s">
        <v>779</v>
      </c>
      <c r="D1357" s="63"/>
      <c r="E1357" s="63"/>
      <c r="F1357" s="63"/>
      <c r="G1357" s="63"/>
      <c r="H1357" s="63"/>
      <c r="I1357" s="157">
        <v>555300</v>
      </c>
      <c r="J1357" s="63"/>
      <c r="K1357" s="157">
        <v>527535</v>
      </c>
      <c r="L1357" s="63"/>
      <c r="M1357" s="157">
        <v>226279.38</v>
      </c>
      <c r="N1357" s="63"/>
      <c r="O1357" s="158">
        <v>42.89</v>
      </c>
      <c r="P1357" s="63"/>
    </row>
    <row r="1358" spans="1:16" s="46" customFormat="1" x14ac:dyDescent="0.25">
      <c r="A1358" s="155" t="s">
        <v>491</v>
      </c>
      <c r="B1358" s="63"/>
      <c r="C1358" s="155" t="s">
        <v>780</v>
      </c>
      <c r="D1358" s="63"/>
      <c r="E1358" s="63"/>
      <c r="F1358" s="63"/>
      <c r="G1358" s="63"/>
      <c r="H1358" s="63"/>
      <c r="I1358" s="129">
        <v>555300</v>
      </c>
      <c r="J1358" s="63"/>
      <c r="K1358" s="129">
        <v>527535</v>
      </c>
      <c r="L1358" s="63"/>
      <c r="M1358" s="129">
        <v>226279.38</v>
      </c>
      <c r="N1358" s="63"/>
      <c r="O1358" s="123">
        <v>42.89</v>
      </c>
      <c r="P1358" s="63"/>
    </row>
    <row r="1359" spans="1:16" s="46" customFormat="1" x14ac:dyDescent="0.25">
      <c r="A1359" s="154" t="s">
        <v>211</v>
      </c>
      <c r="B1359" s="63"/>
      <c r="C1359" s="63"/>
      <c r="D1359" s="63"/>
      <c r="E1359" s="63"/>
      <c r="F1359" s="63"/>
      <c r="G1359" s="63"/>
      <c r="H1359" s="63"/>
      <c r="I1359" s="153">
        <v>555300</v>
      </c>
      <c r="J1359" s="63"/>
      <c r="K1359" s="153">
        <v>527535</v>
      </c>
      <c r="L1359" s="63"/>
      <c r="M1359" s="153">
        <v>226279.38</v>
      </c>
      <c r="N1359" s="63"/>
      <c r="O1359" s="152">
        <v>42.89</v>
      </c>
      <c r="P1359" s="63"/>
    </row>
    <row r="1360" spans="1:16" s="46" customFormat="1" x14ac:dyDescent="0.25">
      <c r="A1360" s="154" t="s">
        <v>212</v>
      </c>
      <c r="B1360" s="63"/>
      <c r="C1360" s="63"/>
      <c r="D1360" s="63"/>
      <c r="E1360" s="63"/>
      <c r="F1360" s="63"/>
      <c r="G1360" s="63"/>
      <c r="H1360" s="63"/>
      <c r="I1360" s="153">
        <v>555300</v>
      </c>
      <c r="J1360" s="63"/>
      <c r="K1360" s="153">
        <v>527535</v>
      </c>
      <c r="L1360" s="63"/>
      <c r="M1360" s="153">
        <v>226279.38</v>
      </c>
      <c r="N1360" s="63"/>
      <c r="O1360" s="152">
        <v>42.89</v>
      </c>
      <c r="P1360" s="63"/>
    </row>
    <row r="1361" spans="1:16" s="46" customFormat="1" x14ac:dyDescent="0.25">
      <c r="A1361" s="149" t="s">
        <v>764</v>
      </c>
      <c r="B1361" s="63"/>
      <c r="C1361" s="149" t="s">
        <v>765</v>
      </c>
      <c r="D1361" s="63"/>
      <c r="E1361" s="63"/>
      <c r="F1361" s="63"/>
      <c r="G1361" s="63"/>
      <c r="H1361" s="63"/>
      <c r="I1361" s="150">
        <v>555300</v>
      </c>
      <c r="J1361" s="63"/>
      <c r="K1361" s="150">
        <v>527535</v>
      </c>
      <c r="L1361" s="63"/>
      <c r="M1361" s="150">
        <v>226279.38</v>
      </c>
      <c r="N1361" s="63"/>
      <c r="O1361" s="151">
        <v>42.89</v>
      </c>
      <c r="P1361" s="63"/>
    </row>
    <row r="1362" spans="1:16" s="46" customFormat="1" x14ac:dyDescent="0.25">
      <c r="A1362" s="98" t="s">
        <v>766</v>
      </c>
      <c r="B1362" s="63"/>
      <c r="C1362" s="98" t="s">
        <v>767</v>
      </c>
      <c r="D1362" s="63"/>
      <c r="E1362" s="63"/>
      <c r="F1362" s="63"/>
      <c r="G1362" s="63"/>
      <c r="H1362" s="63"/>
      <c r="I1362" s="116" t="s">
        <v>1</v>
      </c>
      <c r="J1362" s="63"/>
      <c r="K1362" s="116" t="s">
        <v>1</v>
      </c>
      <c r="L1362" s="63"/>
      <c r="M1362" s="116">
        <v>226279.38</v>
      </c>
      <c r="N1362" s="63"/>
      <c r="O1362" s="117" t="s">
        <v>1</v>
      </c>
      <c r="P1362" s="63"/>
    </row>
    <row r="1363" spans="1:16" s="46" customFormat="1" x14ac:dyDescent="0.25">
      <c r="A1363" s="156" t="s">
        <v>781</v>
      </c>
      <c r="B1363" s="63"/>
      <c r="C1363" s="156" t="s">
        <v>782</v>
      </c>
      <c r="D1363" s="63"/>
      <c r="E1363" s="63"/>
      <c r="F1363" s="63"/>
      <c r="G1363" s="63"/>
      <c r="H1363" s="63"/>
      <c r="I1363" s="157">
        <v>1112401</v>
      </c>
      <c r="J1363" s="63"/>
      <c r="K1363" s="157">
        <v>1112401</v>
      </c>
      <c r="L1363" s="63"/>
      <c r="M1363" s="157">
        <v>1112400.1100000001</v>
      </c>
      <c r="N1363" s="63"/>
      <c r="O1363" s="158">
        <v>100</v>
      </c>
      <c r="P1363" s="63"/>
    </row>
    <row r="1364" spans="1:16" s="46" customFormat="1" x14ac:dyDescent="0.25">
      <c r="A1364" s="155" t="s">
        <v>387</v>
      </c>
      <c r="B1364" s="63"/>
      <c r="C1364" s="155" t="s">
        <v>783</v>
      </c>
      <c r="D1364" s="63"/>
      <c r="E1364" s="63"/>
      <c r="F1364" s="63"/>
      <c r="G1364" s="63"/>
      <c r="H1364" s="63"/>
      <c r="I1364" s="129">
        <v>1112401</v>
      </c>
      <c r="J1364" s="63"/>
      <c r="K1364" s="129">
        <v>1112401</v>
      </c>
      <c r="L1364" s="63"/>
      <c r="M1364" s="129">
        <v>1112400.1100000001</v>
      </c>
      <c r="N1364" s="63"/>
      <c r="O1364" s="123">
        <v>100</v>
      </c>
      <c r="P1364" s="63"/>
    </row>
    <row r="1365" spans="1:16" s="46" customFormat="1" x14ac:dyDescent="0.25">
      <c r="A1365" s="154" t="s">
        <v>211</v>
      </c>
      <c r="B1365" s="63"/>
      <c r="C1365" s="63"/>
      <c r="D1365" s="63"/>
      <c r="E1365" s="63"/>
      <c r="F1365" s="63"/>
      <c r="G1365" s="63"/>
      <c r="H1365" s="63"/>
      <c r="I1365" s="153">
        <v>1112401</v>
      </c>
      <c r="J1365" s="63"/>
      <c r="K1365" s="153">
        <v>1112401</v>
      </c>
      <c r="L1365" s="63"/>
      <c r="M1365" s="153">
        <v>1112400.1100000001</v>
      </c>
      <c r="N1365" s="63"/>
      <c r="O1365" s="152">
        <v>100</v>
      </c>
      <c r="P1365" s="63"/>
    </row>
    <row r="1366" spans="1:16" s="46" customFormat="1" x14ac:dyDescent="0.25">
      <c r="A1366" s="154" t="s">
        <v>212</v>
      </c>
      <c r="B1366" s="63"/>
      <c r="C1366" s="63"/>
      <c r="D1366" s="63"/>
      <c r="E1366" s="63"/>
      <c r="F1366" s="63"/>
      <c r="G1366" s="63"/>
      <c r="H1366" s="63"/>
      <c r="I1366" s="153">
        <v>1112401</v>
      </c>
      <c r="J1366" s="63"/>
      <c r="K1366" s="153">
        <v>1112401</v>
      </c>
      <c r="L1366" s="63"/>
      <c r="M1366" s="153">
        <v>1112400.1100000001</v>
      </c>
      <c r="N1366" s="63"/>
      <c r="O1366" s="152">
        <v>100</v>
      </c>
      <c r="P1366" s="63"/>
    </row>
    <row r="1367" spans="1:16" s="46" customFormat="1" x14ac:dyDescent="0.25">
      <c r="A1367" s="149" t="s">
        <v>487</v>
      </c>
      <c r="B1367" s="63"/>
      <c r="C1367" s="149" t="s">
        <v>488</v>
      </c>
      <c r="D1367" s="63"/>
      <c r="E1367" s="63"/>
      <c r="F1367" s="63"/>
      <c r="G1367" s="63"/>
      <c r="H1367" s="63"/>
      <c r="I1367" s="150">
        <v>965401</v>
      </c>
      <c r="J1367" s="63"/>
      <c r="K1367" s="150">
        <v>965401</v>
      </c>
      <c r="L1367" s="63"/>
      <c r="M1367" s="150">
        <v>965400.11</v>
      </c>
      <c r="N1367" s="63"/>
      <c r="O1367" s="151">
        <v>100</v>
      </c>
      <c r="P1367" s="63"/>
    </row>
    <row r="1368" spans="1:16" s="46" customFormat="1" x14ac:dyDescent="0.25">
      <c r="A1368" s="98" t="s">
        <v>489</v>
      </c>
      <c r="B1368" s="63"/>
      <c r="C1368" s="98" t="s">
        <v>490</v>
      </c>
      <c r="D1368" s="63"/>
      <c r="E1368" s="63"/>
      <c r="F1368" s="63"/>
      <c r="G1368" s="63"/>
      <c r="H1368" s="63"/>
      <c r="I1368" s="116" t="s">
        <v>1</v>
      </c>
      <c r="J1368" s="63"/>
      <c r="K1368" s="116" t="s">
        <v>1</v>
      </c>
      <c r="L1368" s="63"/>
      <c r="M1368" s="116">
        <v>952999.99</v>
      </c>
      <c r="N1368" s="63"/>
      <c r="O1368" s="117" t="s">
        <v>1</v>
      </c>
      <c r="P1368" s="63"/>
    </row>
    <row r="1369" spans="1:16" s="46" customFormat="1" x14ac:dyDescent="0.25">
      <c r="A1369" s="98" t="s">
        <v>509</v>
      </c>
      <c r="B1369" s="63"/>
      <c r="C1369" s="98" t="s">
        <v>510</v>
      </c>
      <c r="D1369" s="63"/>
      <c r="E1369" s="63"/>
      <c r="F1369" s="63"/>
      <c r="G1369" s="63"/>
      <c r="H1369" s="63"/>
      <c r="I1369" s="116" t="s">
        <v>1</v>
      </c>
      <c r="J1369" s="63"/>
      <c r="K1369" s="116" t="s">
        <v>1</v>
      </c>
      <c r="L1369" s="63"/>
      <c r="M1369" s="116">
        <v>12400.12</v>
      </c>
      <c r="N1369" s="63"/>
      <c r="O1369" s="117" t="s">
        <v>1</v>
      </c>
      <c r="P1369" s="63"/>
    </row>
    <row r="1370" spans="1:16" s="46" customFormat="1" x14ac:dyDescent="0.25">
      <c r="A1370" s="149" t="s">
        <v>511</v>
      </c>
      <c r="B1370" s="63"/>
      <c r="C1370" s="149" t="s">
        <v>512</v>
      </c>
      <c r="D1370" s="63"/>
      <c r="E1370" s="63"/>
      <c r="F1370" s="63"/>
      <c r="G1370" s="63"/>
      <c r="H1370" s="63"/>
      <c r="I1370" s="150">
        <v>147000</v>
      </c>
      <c r="J1370" s="63"/>
      <c r="K1370" s="150">
        <v>147000</v>
      </c>
      <c r="L1370" s="63"/>
      <c r="M1370" s="150">
        <v>147000</v>
      </c>
      <c r="N1370" s="63"/>
      <c r="O1370" s="151">
        <v>100</v>
      </c>
      <c r="P1370" s="63"/>
    </row>
    <row r="1371" spans="1:16" s="46" customFormat="1" x14ac:dyDescent="0.25">
      <c r="A1371" s="98" t="s">
        <v>513</v>
      </c>
      <c r="B1371" s="63"/>
      <c r="C1371" s="98" t="s">
        <v>514</v>
      </c>
      <c r="D1371" s="63"/>
      <c r="E1371" s="63"/>
      <c r="F1371" s="63"/>
      <c r="G1371" s="63"/>
      <c r="H1371" s="63"/>
      <c r="I1371" s="116" t="s">
        <v>1</v>
      </c>
      <c r="J1371" s="63"/>
      <c r="K1371" s="116" t="s">
        <v>1</v>
      </c>
      <c r="L1371" s="63"/>
      <c r="M1371" s="116">
        <v>147000</v>
      </c>
      <c r="N1371" s="63"/>
      <c r="O1371" s="117" t="s">
        <v>1</v>
      </c>
      <c r="P1371" s="63"/>
    </row>
    <row r="1372" spans="1:16" s="46" customFormat="1" x14ac:dyDescent="0.25">
      <c r="A1372" s="156" t="s">
        <v>784</v>
      </c>
      <c r="B1372" s="63"/>
      <c r="C1372" s="156" t="s">
        <v>785</v>
      </c>
      <c r="D1372" s="63"/>
      <c r="E1372" s="63"/>
      <c r="F1372" s="63"/>
      <c r="G1372" s="63"/>
      <c r="H1372" s="63"/>
      <c r="I1372" s="157">
        <v>936596</v>
      </c>
      <c r="J1372" s="63"/>
      <c r="K1372" s="157">
        <v>913838</v>
      </c>
      <c r="L1372" s="63"/>
      <c r="M1372" s="157">
        <v>860307.75</v>
      </c>
      <c r="N1372" s="63"/>
      <c r="O1372" s="158">
        <v>94.14</v>
      </c>
      <c r="P1372" s="63"/>
    </row>
    <row r="1373" spans="1:16" s="46" customFormat="1" x14ac:dyDescent="0.25">
      <c r="A1373" s="155" t="s">
        <v>387</v>
      </c>
      <c r="B1373" s="63"/>
      <c r="C1373" s="155" t="s">
        <v>786</v>
      </c>
      <c r="D1373" s="63"/>
      <c r="E1373" s="63"/>
      <c r="F1373" s="63"/>
      <c r="G1373" s="63"/>
      <c r="H1373" s="63"/>
      <c r="I1373" s="129">
        <v>384766</v>
      </c>
      <c r="J1373" s="63"/>
      <c r="K1373" s="129">
        <v>385698</v>
      </c>
      <c r="L1373" s="63"/>
      <c r="M1373" s="129">
        <v>385696.23</v>
      </c>
      <c r="N1373" s="63"/>
      <c r="O1373" s="123">
        <v>100</v>
      </c>
      <c r="P1373" s="63"/>
    </row>
    <row r="1374" spans="1:16" s="46" customFormat="1" x14ac:dyDescent="0.25">
      <c r="A1374" s="154" t="s">
        <v>211</v>
      </c>
      <c r="B1374" s="63"/>
      <c r="C1374" s="63"/>
      <c r="D1374" s="63"/>
      <c r="E1374" s="63"/>
      <c r="F1374" s="63"/>
      <c r="G1374" s="63"/>
      <c r="H1374" s="63"/>
      <c r="I1374" s="153">
        <v>384766</v>
      </c>
      <c r="J1374" s="63"/>
      <c r="K1374" s="153">
        <v>385698</v>
      </c>
      <c r="L1374" s="63"/>
      <c r="M1374" s="153">
        <v>385696.23</v>
      </c>
      <c r="N1374" s="63"/>
      <c r="O1374" s="152">
        <v>100</v>
      </c>
      <c r="P1374" s="63"/>
    </row>
    <row r="1375" spans="1:16" s="46" customFormat="1" x14ac:dyDescent="0.25">
      <c r="A1375" s="154" t="s">
        <v>212</v>
      </c>
      <c r="B1375" s="63"/>
      <c r="C1375" s="63"/>
      <c r="D1375" s="63"/>
      <c r="E1375" s="63"/>
      <c r="F1375" s="63"/>
      <c r="G1375" s="63"/>
      <c r="H1375" s="63"/>
      <c r="I1375" s="153">
        <v>384766</v>
      </c>
      <c r="J1375" s="63"/>
      <c r="K1375" s="153">
        <v>385698</v>
      </c>
      <c r="L1375" s="63"/>
      <c r="M1375" s="153">
        <v>385696.23</v>
      </c>
      <c r="N1375" s="63"/>
      <c r="O1375" s="152">
        <v>100</v>
      </c>
      <c r="P1375" s="63"/>
    </row>
    <row r="1376" spans="1:16" s="46" customFormat="1" x14ac:dyDescent="0.25">
      <c r="A1376" s="149" t="s">
        <v>487</v>
      </c>
      <c r="B1376" s="63"/>
      <c r="C1376" s="149" t="s">
        <v>488</v>
      </c>
      <c r="D1376" s="63"/>
      <c r="E1376" s="63"/>
      <c r="F1376" s="63"/>
      <c r="G1376" s="63"/>
      <c r="H1376" s="63"/>
      <c r="I1376" s="150">
        <v>384766</v>
      </c>
      <c r="J1376" s="63"/>
      <c r="K1376" s="150">
        <v>385698</v>
      </c>
      <c r="L1376" s="63"/>
      <c r="M1376" s="150">
        <v>385696.23</v>
      </c>
      <c r="N1376" s="63"/>
      <c r="O1376" s="151">
        <v>100</v>
      </c>
      <c r="P1376" s="63"/>
    </row>
    <row r="1377" spans="1:16" s="46" customFormat="1" x14ac:dyDescent="0.25">
      <c r="A1377" s="98" t="s">
        <v>489</v>
      </c>
      <c r="B1377" s="63"/>
      <c r="C1377" s="98" t="s">
        <v>490</v>
      </c>
      <c r="D1377" s="63"/>
      <c r="E1377" s="63"/>
      <c r="F1377" s="63"/>
      <c r="G1377" s="63"/>
      <c r="H1377" s="63"/>
      <c r="I1377" s="116" t="s">
        <v>1</v>
      </c>
      <c r="J1377" s="63"/>
      <c r="K1377" s="116" t="s">
        <v>1</v>
      </c>
      <c r="L1377" s="63"/>
      <c r="M1377" s="116">
        <v>380931.03</v>
      </c>
      <c r="N1377" s="63"/>
      <c r="O1377" s="117" t="s">
        <v>1</v>
      </c>
      <c r="P1377" s="63"/>
    </row>
    <row r="1378" spans="1:16" s="46" customFormat="1" x14ac:dyDescent="0.25">
      <c r="A1378" s="98" t="s">
        <v>509</v>
      </c>
      <c r="B1378" s="63"/>
      <c r="C1378" s="98" t="s">
        <v>510</v>
      </c>
      <c r="D1378" s="63"/>
      <c r="E1378" s="63"/>
      <c r="F1378" s="63"/>
      <c r="G1378" s="63"/>
      <c r="H1378" s="63"/>
      <c r="I1378" s="116" t="s">
        <v>1</v>
      </c>
      <c r="J1378" s="63"/>
      <c r="K1378" s="116" t="s">
        <v>1</v>
      </c>
      <c r="L1378" s="63"/>
      <c r="M1378" s="116">
        <v>4765.2</v>
      </c>
      <c r="N1378" s="63"/>
      <c r="O1378" s="117" t="s">
        <v>1</v>
      </c>
      <c r="P1378" s="63"/>
    </row>
    <row r="1379" spans="1:16" s="46" customFormat="1" x14ac:dyDescent="0.25">
      <c r="A1379" s="155" t="s">
        <v>491</v>
      </c>
      <c r="B1379" s="63"/>
      <c r="C1379" s="155" t="s">
        <v>787</v>
      </c>
      <c r="D1379" s="63"/>
      <c r="E1379" s="63"/>
      <c r="F1379" s="63"/>
      <c r="G1379" s="63"/>
      <c r="H1379" s="63"/>
      <c r="I1379" s="129">
        <v>390000</v>
      </c>
      <c r="J1379" s="63"/>
      <c r="K1379" s="129">
        <v>370500</v>
      </c>
      <c r="L1379" s="63"/>
      <c r="M1379" s="129">
        <v>333623.01</v>
      </c>
      <c r="N1379" s="63"/>
      <c r="O1379" s="123">
        <v>90.05</v>
      </c>
      <c r="P1379" s="63"/>
    </row>
    <row r="1380" spans="1:16" s="46" customFormat="1" x14ac:dyDescent="0.25">
      <c r="A1380" s="154" t="s">
        <v>211</v>
      </c>
      <c r="B1380" s="63"/>
      <c r="C1380" s="63"/>
      <c r="D1380" s="63"/>
      <c r="E1380" s="63"/>
      <c r="F1380" s="63"/>
      <c r="G1380" s="63"/>
      <c r="H1380" s="63"/>
      <c r="I1380" s="153">
        <v>390000</v>
      </c>
      <c r="J1380" s="63"/>
      <c r="K1380" s="153">
        <v>370500</v>
      </c>
      <c r="L1380" s="63"/>
      <c r="M1380" s="153">
        <v>333623.01</v>
      </c>
      <c r="N1380" s="63"/>
      <c r="O1380" s="152">
        <v>90.05</v>
      </c>
      <c r="P1380" s="63"/>
    </row>
    <row r="1381" spans="1:16" s="46" customFormat="1" x14ac:dyDescent="0.25">
      <c r="A1381" s="154" t="s">
        <v>212</v>
      </c>
      <c r="B1381" s="63"/>
      <c r="C1381" s="63"/>
      <c r="D1381" s="63"/>
      <c r="E1381" s="63"/>
      <c r="F1381" s="63"/>
      <c r="G1381" s="63"/>
      <c r="H1381" s="63"/>
      <c r="I1381" s="153">
        <v>390000</v>
      </c>
      <c r="J1381" s="63"/>
      <c r="K1381" s="153">
        <v>370500</v>
      </c>
      <c r="L1381" s="63"/>
      <c r="M1381" s="153">
        <v>333623.01</v>
      </c>
      <c r="N1381" s="63"/>
      <c r="O1381" s="152">
        <v>90.05</v>
      </c>
      <c r="P1381" s="63"/>
    </row>
    <row r="1382" spans="1:16" s="46" customFormat="1" x14ac:dyDescent="0.25">
      <c r="A1382" s="149" t="s">
        <v>487</v>
      </c>
      <c r="B1382" s="63"/>
      <c r="C1382" s="149" t="s">
        <v>488</v>
      </c>
      <c r="D1382" s="63"/>
      <c r="E1382" s="63"/>
      <c r="F1382" s="63"/>
      <c r="G1382" s="63"/>
      <c r="H1382" s="63"/>
      <c r="I1382" s="150">
        <v>390000</v>
      </c>
      <c r="J1382" s="63"/>
      <c r="K1382" s="150">
        <v>370500</v>
      </c>
      <c r="L1382" s="63"/>
      <c r="M1382" s="150">
        <v>333623.01</v>
      </c>
      <c r="N1382" s="63"/>
      <c r="O1382" s="151">
        <v>90.05</v>
      </c>
      <c r="P1382" s="63"/>
    </row>
    <row r="1383" spans="1:16" s="46" customFormat="1" x14ac:dyDescent="0.25">
      <c r="A1383" s="98" t="s">
        <v>489</v>
      </c>
      <c r="B1383" s="63"/>
      <c r="C1383" s="98" t="s">
        <v>490</v>
      </c>
      <c r="D1383" s="63"/>
      <c r="E1383" s="63"/>
      <c r="F1383" s="63"/>
      <c r="G1383" s="63"/>
      <c r="H1383" s="63"/>
      <c r="I1383" s="116" t="s">
        <v>1</v>
      </c>
      <c r="J1383" s="63"/>
      <c r="K1383" s="116" t="s">
        <v>1</v>
      </c>
      <c r="L1383" s="63"/>
      <c r="M1383" s="116">
        <v>333623.01</v>
      </c>
      <c r="N1383" s="63"/>
      <c r="O1383" s="117" t="s">
        <v>1</v>
      </c>
      <c r="P1383" s="63"/>
    </row>
    <row r="1384" spans="1:16" s="46" customFormat="1" x14ac:dyDescent="0.25">
      <c r="A1384" s="155" t="s">
        <v>501</v>
      </c>
      <c r="B1384" s="63"/>
      <c r="C1384" s="155" t="s">
        <v>788</v>
      </c>
      <c r="D1384" s="63"/>
      <c r="E1384" s="63"/>
      <c r="F1384" s="63"/>
      <c r="G1384" s="63"/>
      <c r="H1384" s="63"/>
      <c r="I1384" s="129">
        <v>78000</v>
      </c>
      <c r="J1384" s="63"/>
      <c r="K1384" s="129">
        <v>78000</v>
      </c>
      <c r="L1384" s="63"/>
      <c r="M1384" s="129">
        <v>78000</v>
      </c>
      <c r="N1384" s="63"/>
      <c r="O1384" s="123">
        <v>100</v>
      </c>
      <c r="P1384" s="63"/>
    </row>
    <row r="1385" spans="1:16" s="46" customFormat="1" x14ac:dyDescent="0.25">
      <c r="A1385" s="154" t="s">
        <v>211</v>
      </c>
      <c r="B1385" s="63"/>
      <c r="C1385" s="63"/>
      <c r="D1385" s="63"/>
      <c r="E1385" s="63"/>
      <c r="F1385" s="63"/>
      <c r="G1385" s="63"/>
      <c r="H1385" s="63"/>
      <c r="I1385" s="153">
        <v>78000</v>
      </c>
      <c r="J1385" s="63"/>
      <c r="K1385" s="153">
        <v>78000</v>
      </c>
      <c r="L1385" s="63"/>
      <c r="M1385" s="153">
        <v>78000</v>
      </c>
      <c r="N1385" s="63"/>
      <c r="O1385" s="152">
        <v>100</v>
      </c>
      <c r="P1385" s="63"/>
    </row>
    <row r="1386" spans="1:16" s="46" customFormat="1" x14ac:dyDescent="0.25">
      <c r="A1386" s="154" t="s">
        <v>212</v>
      </c>
      <c r="B1386" s="63"/>
      <c r="C1386" s="63"/>
      <c r="D1386" s="63"/>
      <c r="E1386" s="63"/>
      <c r="F1386" s="63"/>
      <c r="G1386" s="63"/>
      <c r="H1386" s="63"/>
      <c r="I1386" s="153">
        <v>78000</v>
      </c>
      <c r="J1386" s="63"/>
      <c r="K1386" s="153">
        <v>78000</v>
      </c>
      <c r="L1386" s="63"/>
      <c r="M1386" s="153">
        <v>78000</v>
      </c>
      <c r="N1386" s="63"/>
      <c r="O1386" s="152">
        <v>100</v>
      </c>
      <c r="P1386" s="63"/>
    </row>
    <row r="1387" spans="1:16" s="46" customFormat="1" x14ac:dyDescent="0.25">
      <c r="A1387" s="149" t="s">
        <v>475</v>
      </c>
      <c r="B1387" s="63"/>
      <c r="C1387" s="149" t="s">
        <v>476</v>
      </c>
      <c r="D1387" s="63"/>
      <c r="E1387" s="63"/>
      <c r="F1387" s="63"/>
      <c r="G1387" s="63"/>
      <c r="H1387" s="63"/>
      <c r="I1387" s="150">
        <v>78000</v>
      </c>
      <c r="J1387" s="63"/>
      <c r="K1387" s="150">
        <v>78000</v>
      </c>
      <c r="L1387" s="63"/>
      <c r="M1387" s="150">
        <v>78000</v>
      </c>
      <c r="N1387" s="63"/>
      <c r="O1387" s="151">
        <v>100</v>
      </c>
      <c r="P1387" s="63"/>
    </row>
    <row r="1388" spans="1:16" s="46" customFormat="1" x14ac:dyDescent="0.25">
      <c r="A1388" s="98" t="s">
        <v>496</v>
      </c>
      <c r="B1388" s="63"/>
      <c r="C1388" s="98" t="s">
        <v>497</v>
      </c>
      <c r="D1388" s="63"/>
      <c r="E1388" s="63"/>
      <c r="F1388" s="63"/>
      <c r="G1388" s="63"/>
      <c r="H1388" s="63"/>
      <c r="I1388" s="116" t="s">
        <v>1</v>
      </c>
      <c r="J1388" s="63"/>
      <c r="K1388" s="116" t="s">
        <v>1</v>
      </c>
      <c r="L1388" s="63"/>
      <c r="M1388" s="116">
        <v>78000</v>
      </c>
      <c r="N1388" s="63"/>
      <c r="O1388" s="117" t="s">
        <v>1</v>
      </c>
      <c r="P1388" s="63"/>
    </row>
    <row r="1389" spans="1:16" s="46" customFormat="1" x14ac:dyDescent="0.25">
      <c r="A1389" s="155" t="s">
        <v>503</v>
      </c>
      <c r="B1389" s="63"/>
      <c r="C1389" s="155" t="s">
        <v>789</v>
      </c>
      <c r="D1389" s="63"/>
      <c r="E1389" s="63"/>
      <c r="F1389" s="63"/>
      <c r="G1389" s="63"/>
      <c r="H1389" s="63"/>
      <c r="I1389" s="129">
        <v>83830</v>
      </c>
      <c r="J1389" s="63"/>
      <c r="K1389" s="129">
        <v>79640</v>
      </c>
      <c r="L1389" s="63"/>
      <c r="M1389" s="129">
        <v>62988.51</v>
      </c>
      <c r="N1389" s="63"/>
      <c r="O1389" s="123">
        <v>79.09</v>
      </c>
      <c r="P1389" s="63"/>
    </row>
    <row r="1390" spans="1:16" s="46" customFormat="1" x14ac:dyDescent="0.25">
      <c r="A1390" s="154" t="s">
        <v>211</v>
      </c>
      <c r="B1390" s="63"/>
      <c r="C1390" s="63"/>
      <c r="D1390" s="63"/>
      <c r="E1390" s="63"/>
      <c r="F1390" s="63"/>
      <c r="G1390" s="63"/>
      <c r="H1390" s="63"/>
      <c r="I1390" s="153">
        <v>83830</v>
      </c>
      <c r="J1390" s="63"/>
      <c r="K1390" s="153">
        <v>79640</v>
      </c>
      <c r="L1390" s="63"/>
      <c r="M1390" s="153">
        <v>62988.51</v>
      </c>
      <c r="N1390" s="63"/>
      <c r="O1390" s="152">
        <v>79.09</v>
      </c>
      <c r="P1390" s="63"/>
    </row>
    <row r="1391" spans="1:16" s="46" customFormat="1" x14ac:dyDescent="0.25">
      <c r="A1391" s="154" t="s">
        <v>212</v>
      </c>
      <c r="B1391" s="63"/>
      <c r="C1391" s="63"/>
      <c r="D1391" s="63"/>
      <c r="E1391" s="63"/>
      <c r="F1391" s="63"/>
      <c r="G1391" s="63"/>
      <c r="H1391" s="63"/>
      <c r="I1391" s="153">
        <v>83830</v>
      </c>
      <c r="J1391" s="63"/>
      <c r="K1391" s="153">
        <v>79640</v>
      </c>
      <c r="L1391" s="63"/>
      <c r="M1391" s="153">
        <v>62988.51</v>
      </c>
      <c r="N1391" s="63"/>
      <c r="O1391" s="152">
        <v>79.09</v>
      </c>
      <c r="P1391" s="63"/>
    </row>
    <row r="1392" spans="1:16" s="46" customFormat="1" x14ac:dyDescent="0.25">
      <c r="A1392" s="149" t="s">
        <v>487</v>
      </c>
      <c r="B1392" s="63"/>
      <c r="C1392" s="149" t="s">
        <v>488</v>
      </c>
      <c r="D1392" s="63"/>
      <c r="E1392" s="63"/>
      <c r="F1392" s="63"/>
      <c r="G1392" s="63"/>
      <c r="H1392" s="63"/>
      <c r="I1392" s="150">
        <v>83830</v>
      </c>
      <c r="J1392" s="63"/>
      <c r="K1392" s="150">
        <v>79640</v>
      </c>
      <c r="L1392" s="63"/>
      <c r="M1392" s="150">
        <v>62988.51</v>
      </c>
      <c r="N1392" s="63"/>
      <c r="O1392" s="151">
        <v>79.09</v>
      </c>
      <c r="P1392" s="63"/>
    </row>
    <row r="1393" spans="1:16" s="46" customFormat="1" x14ac:dyDescent="0.25">
      <c r="A1393" s="98" t="s">
        <v>489</v>
      </c>
      <c r="B1393" s="63"/>
      <c r="C1393" s="98" t="s">
        <v>490</v>
      </c>
      <c r="D1393" s="63"/>
      <c r="E1393" s="63"/>
      <c r="F1393" s="63"/>
      <c r="G1393" s="63"/>
      <c r="H1393" s="63"/>
      <c r="I1393" s="116" t="s">
        <v>1</v>
      </c>
      <c r="J1393" s="63"/>
      <c r="K1393" s="116" t="s">
        <v>1</v>
      </c>
      <c r="L1393" s="63"/>
      <c r="M1393" s="116">
        <v>62988.51</v>
      </c>
      <c r="N1393" s="63"/>
      <c r="O1393" s="117" t="s">
        <v>1</v>
      </c>
      <c r="P1393" s="63"/>
    </row>
    <row r="1394" spans="1:16" s="46" customFormat="1" x14ac:dyDescent="0.25">
      <c r="A1394" s="156" t="s">
        <v>790</v>
      </c>
      <c r="B1394" s="63"/>
      <c r="C1394" s="156" t="s">
        <v>791</v>
      </c>
      <c r="D1394" s="63"/>
      <c r="E1394" s="63"/>
      <c r="F1394" s="63"/>
      <c r="G1394" s="63"/>
      <c r="H1394" s="63"/>
      <c r="I1394" s="157">
        <v>489180</v>
      </c>
      <c r="J1394" s="63"/>
      <c r="K1394" s="157">
        <v>489180</v>
      </c>
      <c r="L1394" s="63"/>
      <c r="M1394" s="157">
        <v>128698.22</v>
      </c>
      <c r="N1394" s="63"/>
      <c r="O1394" s="158">
        <v>26.31</v>
      </c>
      <c r="P1394" s="63"/>
    </row>
    <row r="1395" spans="1:16" s="46" customFormat="1" x14ac:dyDescent="0.25">
      <c r="A1395" s="155" t="s">
        <v>491</v>
      </c>
      <c r="B1395" s="63"/>
      <c r="C1395" s="155" t="s">
        <v>792</v>
      </c>
      <c r="D1395" s="63"/>
      <c r="E1395" s="63"/>
      <c r="F1395" s="63"/>
      <c r="G1395" s="63"/>
      <c r="H1395" s="63"/>
      <c r="I1395" s="129">
        <v>489180</v>
      </c>
      <c r="J1395" s="63"/>
      <c r="K1395" s="129">
        <v>489180</v>
      </c>
      <c r="L1395" s="63"/>
      <c r="M1395" s="129">
        <v>128698.22</v>
      </c>
      <c r="N1395" s="63"/>
      <c r="O1395" s="123">
        <v>26.31</v>
      </c>
      <c r="P1395" s="63"/>
    </row>
    <row r="1396" spans="1:16" s="46" customFormat="1" x14ac:dyDescent="0.25">
      <c r="A1396" s="154" t="s">
        <v>211</v>
      </c>
      <c r="B1396" s="63"/>
      <c r="C1396" s="63"/>
      <c r="D1396" s="63"/>
      <c r="E1396" s="63"/>
      <c r="F1396" s="63"/>
      <c r="G1396" s="63"/>
      <c r="H1396" s="63"/>
      <c r="I1396" s="153">
        <v>73376</v>
      </c>
      <c r="J1396" s="63"/>
      <c r="K1396" s="153">
        <v>73376</v>
      </c>
      <c r="L1396" s="63"/>
      <c r="M1396" s="153">
        <v>19304.79</v>
      </c>
      <c r="N1396" s="63"/>
      <c r="O1396" s="152">
        <v>26.31</v>
      </c>
      <c r="P1396" s="63"/>
    </row>
    <row r="1397" spans="1:16" s="46" customFormat="1" x14ac:dyDescent="0.25">
      <c r="A1397" s="154" t="s">
        <v>212</v>
      </c>
      <c r="B1397" s="63"/>
      <c r="C1397" s="63"/>
      <c r="D1397" s="63"/>
      <c r="E1397" s="63"/>
      <c r="F1397" s="63"/>
      <c r="G1397" s="63"/>
      <c r="H1397" s="63"/>
      <c r="I1397" s="153">
        <v>73376</v>
      </c>
      <c r="J1397" s="63"/>
      <c r="K1397" s="153">
        <v>73376</v>
      </c>
      <c r="L1397" s="63"/>
      <c r="M1397" s="153">
        <v>19304.79</v>
      </c>
      <c r="N1397" s="63"/>
      <c r="O1397" s="152">
        <v>26.31</v>
      </c>
      <c r="P1397" s="63"/>
    </row>
    <row r="1398" spans="1:16" s="46" customFormat="1" x14ac:dyDescent="0.25">
      <c r="A1398" s="149" t="s">
        <v>458</v>
      </c>
      <c r="B1398" s="63"/>
      <c r="C1398" s="149" t="s">
        <v>459</v>
      </c>
      <c r="D1398" s="63"/>
      <c r="E1398" s="63"/>
      <c r="F1398" s="63"/>
      <c r="G1398" s="63"/>
      <c r="H1398" s="63"/>
      <c r="I1398" s="150">
        <v>25057</v>
      </c>
      <c r="J1398" s="63"/>
      <c r="K1398" s="150">
        <v>25057</v>
      </c>
      <c r="L1398" s="63"/>
      <c r="M1398" s="150">
        <v>6374.11</v>
      </c>
      <c r="N1398" s="63"/>
      <c r="O1398" s="151">
        <v>25.44</v>
      </c>
      <c r="P1398" s="63"/>
    </row>
    <row r="1399" spans="1:16" s="46" customFormat="1" x14ac:dyDescent="0.25">
      <c r="A1399" s="98" t="s">
        <v>460</v>
      </c>
      <c r="B1399" s="63"/>
      <c r="C1399" s="98" t="s">
        <v>461</v>
      </c>
      <c r="D1399" s="63"/>
      <c r="E1399" s="63"/>
      <c r="F1399" s="63"/>
      <c r="G1399" s="63"/>
      <c r="H1399" s="63"/>
      <c r="I1399" s="116" t="s">
        <v>1</v>
      </c>
      <c r="J1399" s="63"/>
      <c r="K1399" s="116" t="s">
        <v>1</v>
      </c>
      <c r="L1399" s="63"/>
      <c r="M1399" s="116">
        <v>6374.11</v>
      </c>
      <c r="N1399" s="63"/>
      <c r="O1399" s="117" t="s">
        <v>1</v>
      </c>
      <c r="P1399" s="63"/>
    </row>
    <row r="1400" spans="1:16" s="46" customFormat="1" x14ac:dyDescent="0.25">
      <c r="A1400" s="149" t="s">
        <v>465</v>
      </c>
      <c r="B1400" s="63"/>
      <c r="C1400" s="149" t="s">
        <v>466</v>
      </c>
      <c r="D1400" s="63"/>
      <c r="E1400" s="63"/>
      <c r="F1400" s="63"/>
      <c r="G1400" s="63"/>
      <c r="H1400" s="63"/>
      <c r="I1400" s="150">
        <v>4951</v>
      </c>
      <c r="J1400" s="63"/>
      <c r="K1400" s="150">
        <v>4951</v>
      </c>
      <c r="L1400" s="63"/>
      <c r="M1400" s="150">
        <v>1051.72</v>
      </c>
      <c r="N1400" s="63"/>
      <c r="O1400" s="151">
        <v>21.24</v>
      </c>
      <c r="P1400" s="63"/>
    </row>
    <row r="1401" spans="1:16" s="46" customFormat="1" x14ac:dyDescent="0.25">
      <c r="A1401" s="98" t="s">
        <v>467</v>
      </c>
      <c r="B1401" s="63"/>
      <c r="C1401" s="98" t="s">
        <v>468</v>
      </c>
      <c r="D1401" s="63"/>
      <c r="E1401" s="63"/>
      <c r="F1401" s="63"/>
      <c r="G1401" s="63"/>
      <c r="H1401" s="63"/>
      <c r="I1401" s="116" t="s">
        <v>1</v>
      </c>
      <c r="J1401" s="63"/>
      <c r="K1401" s="116" t="s">
        <v>1</v>
      </c>
      <c r="L1401" s="63"/>
      <c r="M1401" s="116">
        <v>1051.72</v>
      </c>
      <c r="N1401" s="63"/>
      <c r="O1401" s="117" t="s">
        <v>1</v>
      </c>
      <c r="P1401" s="63"/>
    </row>
    <row r="1402" spans="1:16" s="46" customFormat="1" x14ac:dyDescent="0.25">
      <c r="A1402" s="149" t="s">
        <v>389</v>
      </c>
      <c r="B1402" s="63"/>
      <c r="C1402" s="149" t="s">
        <v>390</v>
      </c>
      <c r="D1402" s="63"/>
      <c r="E1402" s="63"/>
      <c r="F1402" s="63"/>
      <c r="G1402" s="63"/>
      <c r="H1402" s="63"/>
      <c r="I1402" s="150">
        <v>13500</v>
      </c>
      <c r="J1402" s="63"/>
      <c r="K1402" s="150">
        <v>13500</v>
      </c>
      <c r="L1402" s="63"/>
      <c r="M1402" s="150">
        <v>1803.89</v>
      </c>
      <c r="N1402" s="63"/>
      <c r="O1402" s="151">
        <v>13.36</v>
      </c>
      <c r="P1402" s="63"/>
    </row>
    <row r="1403" spans="1:16" s="46" customFormat="1" x14ac:dyDescent="0.25">
      <c r="A1403" s="98" t="s">
        <v>391</v>
      </c>
      <c r="B1403" s="63"/>
      <c r="C1403" s="98" t="s">
        <v>392</v>
      </c>
      <c r="D1403" s="63"/>
      <c r="E1403" s="63"/>
      <c r="F1403" s="63"/>
      <c r="G1403" s="63"/>
      <c r="H1403" s="63"/>
      <c r="I1403" s="116" t="s">
        <v>1</v>
      </c>
      <c r="J1403" s="63"/>
      <c r="K1403" s="116" t="s">
        <v>1</v>
      </c>
      <c r="L1403" s="63"/>
      <c r="M1403" s="116">
        <v>1422.49</v>
      </c>
      <c r="N1403" s="63"/>
      <c r="O1403" s="117" t="s">
        <v>1</v>
      </c>
      <c r="P1403" s="63"/>
    </row>
    <row r="1404" spans="1:16" s="46" customFormat="1" x14ac:dyDescent="0.25">
      <c r="A1404" s="98" t="s">
        <v>393</v>
      </c>
      <c r="B1404" s="63"/>
      <c r="C1404" s="98" t="s">
        <v>394</v>
      </c>
      <c r="D1404" s="63"/>
      <c r="E1404" s="63"/>
      <c r="F1404" s="63"/>
      <c r="G1404" s="63"/>
      <c r="H1404" s="63"/>
      <c r="I1404" s="116" t="s">
        <v>1</v>
      </c>
      <c r="J1404" s="63"/>
      <c r="K1404" s="116" t="s">
        <v>1</v>
      </c>
      <c r="L1404" s="63"/>
      <c r="M1404" s="116">
        <v>381.4</v>
      </c>
      <c r="N1404" s="63"/>
      <c r="O1404" s="117" t="s">
        <v>1</v>
      </c>
      <c r="P1404" s="63"/>
    </row>
    <row r="1405" spans="1:16" s="46" customFormat="1" x14ac:dyDescent="0.25">
      <c r="A1405" s="149" t="s">
        <v>399</v>
      </c>
      <c r="B1405" s="63"/>
      <c r="C1405" s="149" t="s">
        <v>400</v>
      </c>
      <c r="D1405" s="63"/>
      <c r="E1405" s="63"/>
      <c r="F1405" s="63"/>
      <c r="G1405" s="63"/>
      <c r="H1405" s="63"/>
      <c r="I1405" s="150">
        <v>900</v>
      </c>
      <c r="J1405" s="63"/>
      <c r="K1405" s="150">
        <v>900</v>
      </c>
      <c r="L1405" s="63"/>
      <c r="M1405" s="150">
        <v>49.52</v>
      </c>
      <c r="N1405" s="63"/>
      <c r="O1405" s="151">
        <v>5.5</v>
      </c>
      <c r="P1405" s="63"/>
    </row>
    <row r="1406" spans="1:16" s="46" customFormat="1" x14ac:dyDescent="0.25">
      <c r="A1406" s="98" t="s">
        <v>401</v>
      </c>
      <c r="B1406" s="63"/>
      <c r="C1406" s="98" t="s">
        <v>402</v>
      </c>
      <c r="D1406" s="63"/>
      <c r="E1406" s="63"/>
      <c r="F1406" s="63"/>
      <c r="G1406" s="63"/>
      <c r="H1406" s="63"/>
      <c r="I1406" s="116" t="s">
        <v>1</v>
      </c>
      <c r="J1406" s="63"/>
      <c r="K1406" s="116" t="s">
        <v>1</v>
      </c>
      <c r="L1406" s="63"/>
      <c r="M1406" s="116">
        <v>49.52</v>
      </c>
      <c r="N1406" s="63"/>
      <c r="O1406" s="117" t="s">
        <v>1</v>
      </c>
      <c r="P1406" s="63"/>
    </row>
    <row r="1407" spans="1:16" s="46" customFormat="1" x14ac:dyDescent="0.25">
      <c r="A1407" s="149" t="s">
        <v>411</v>
      </c>
      <c r="B1407" s="63"/>
      <c r="C1407" s="149" t="s">
        <v>412</v>
      </c>
      <c r="D1407" s="63"/>
      <c r="E1407" s="63"/>
      <c r="F1407" s="63"/>
      <c r="G1407" s="63"/>
      <c r="H1407" s="63"/>
      <c r="I1407" s="150">
        <v>22218</v>
      </c>
      <c r="J1407" s="63"/>
      <c r="K1407" s="150">
        <v>22218</v>
      </c>
      <c r="L1407" s="63"/>
      <c r="M1407" s="150">
        <v>6654.82</v>
      </c>
      <c r="N1407" s="63"/>
      <c r="O1407" s="151">
        <v>29.95</v>
      </c>
      <c r="P1407" s="63"/>
    </row>
    <row r="1408" spans="1:16" s="46" customFormat="1" x14ac:dyDescent="0.25">
      <c r="A1408" s="98" t="s">
        <v>521</v>
      </c>
      <c r="B1408" s="63"/>
      <c r="C1408" s="98" t="s">
        <v>522</v>
      </c>
      <c r="D1408" s="63"/>
      <c r="E1408" s="63"/>
      <c r="F1408" s="63"/>
      <c r="G1408" s="63"/>
      <c r="H1408" s="63"/>
      <c r="I1408" s="116" t="s">
        <v>1</v>
      </c>
      <c r="J1408" s="63"/>
      <c r="K1408" s="116" t="s">
        <v>1</v>
      </c>
      <c r="L1408" s="63"/>
      <c r="M1408" s="116">
        <v>6654.82</v>
      </c>
      <c r="N1408" s="63"/>
      <c r="O1408" s="117" t="s">
        <v>1</v>
      </c>
      <c r="P1408" s="63"/>
    </row>
    <row r="1409" spans="1:16" s="46" customFormat="1" x14ac:dyDescent="0.25">
      <c r="A1409" s="149" t="s">
        <v>590</v>
      </c>
      <c r="B1409" s="63"/>
      <c r="C1409" s="149" t="s">
        <v>591</v>
      </c>
      <c r="D1409" s="63"/>
      <c r="E1409" s="63"/>
      <c r="F1409" s="63"/>
      <c r="G1409" s="63"/>
      <c r="H1409" s="63"/>
      <c r="I1409" s="150">
        <v>6750</v>
      </c>
      <c r="J1409" s="63"/>
      <c r="K1409" s="150">
        <v>6750</v>
      </c>
      <c r="L1409" s="63"/>
      <c r="M1409" s="150">
        <v>3370.73</v>
      </c>
      <c r="N1409" s="63"/>
      <c r="O1409" s="151">
        <v>49.94</v>
      </c>
      <c r="P1409" s="63"/>
    </row>
    <row r="1410" spans="1:16" s="46" customFormat="1" x14ac:dyDescent="0.25">
      <c r="A1410" s="98" t="s">
        <v>793</v>
      </c>
      <c r="B1410" s="63"/>
      <c r="C1410" s="98" t="s">
        <v>591</v>
      </c>
      <c r="D1410" s="63"/>
      <c r="E1410" s="63"/>
      <c r="F1410" s="63"/>
      <c r="G1410" s="63"/>
      <c r="H1410" s="63"/>
      <c r="I1410" s="116" t="s">
        <v>1</v>
      </c>
      <c r="J1410" s="63"/>
      <c r="K1410" s="116" t="s">
        <v>1</v>
      </c>
      <c r="L1410" s="63"/>
      <c r="M1410" s="116">
        <v>3370.73</v>
      </c>
      <c r="N1410" s="63"/>
      <c r="O1410" s="117" t="s">
        <v>1</v>
      </c>
      <c r="P1410" s="63"/>
    </row>
    <row r="1411" spans="1:16" s="46" customFormat="1" x14ac:dyDescent="0.25">
      <c r="A1411" s="154" t="s">
        <v>217</v>
      </c>
      <c r="B1411" s="63"/>
      <c r="C1411" s="63"/>
      <c r="D1411" s="63"/>
      <c r="E1411" s="63"/>
      <c r="F1411" s="63"/>
      <c r="G1411" s="63"/>
      <c r="H1411" s="63"/>
      <c r="I1411" s="153">
        <v>415804</v>
      </c>
      <c r="J1411" s="63"/>
      <c r="K1411" s="153">
        <v>415804</v>
      </c>
      <c r="L1411" s="63"/>
      <c r="M1411" s="153">
        <v>109393.43</v>
      </c>
      <c r="N1411" s="63"/>
      <c r="O1411" s="152">
        <v>26.31</v>
      </c>
      <c r="P1411" s="63"/>
    </row>
    <row r="1412" spans="1:16" s="46" customFormat="1" x14ac:dyDescent="0.25">
      <c r="A1412" s="154" t="s">
        <v>218</v>
      </c>
      <c r="B1412" s="63"/>
      <c r="C1412" s="63"/>
      <c r="D1412" s="63"/>
      <c r="E1412" s="63"/>
      <c r="F1412" s="63"/>
      <c r="G1412" s="63"/>
      <c r="H1412" s="63"/>
      <c r="I1412" s="153">
        <v>415804</v>
      </c>
      <c r="J1412" s="63"/>
      <c r="K1412" s="153">
        <v>415804</v>
      </c>
      <c r="L1412" s="63"/>
      <c r="M1412" s="153">
        <v>109393.43</v>
      </c>
      <c r="N1412" s="63"/>
      <c r="O1412" s="152">
        <v>26.31</v>
      </c>
      <c r="P1412" s="63"/>
    </row>
    <row r="1413" spans="1:16" s="46" customFormat="1" x14ac:dyDescent="0.25">
      <c r="A1413" s="149" t="s">
        <v>458</v>
      </c>
      <c r="B1413" s="63"/>
      <c r="C1413" s="149" t="s">
        <v>459</v>
      </c>
      <c r="D1413" s="63"/>
      <c r="E1413" s="63"/>
      <c r="F1413" s="63"/>
      <c r="G1413" s="63"/>
      <c r="H1413" s="63"/>
      <c r="I1413" s="150">
        <v>141988</v>
      </c>
      <c r="J1413" s="63"/>
      <c r="K1413" s="150">
        <v>141988</v>
      </c>
      <c r="L1413" s="63"/>
      <c r="M1413" s="150">
        <v>36119.870000000003</v>
      </c>
      <c r="N1413" s="63"/>
      <c r="O1413" s="151">
        <v>25.44</v>
      </c>
      <c r="P1413" s="63"/>
    </row>
    <row r="1414" spans="1:16" s="46" customFormat="1" x14ac:dyDescent="0.25">
      <c r="A1414" s="98" t="s">
        <v>460</v>
      </c>
      <c r="B1414" s="63"/>
      <c r="C1414" s="98" t="s">
        <v>461</v>
      </c>
      <c r="D1414" s="63"/>
      <c r="E1414" s="63"/>
      <c r="F1414" s="63"/>
      <c r="G1414" s="63"/>
      <c r="H1414" s="63"/>
      <c r="I1414" s="116" t="s">
        <v>1</v>
      </c>
      <c r="J1414" s="63"/>
      <c r="K1414" s="116" t="s">
        <v>1</v>
      </c>
      <c r="L1414" s="63"/>
      <c r="M1414" s="116">
        <v>36119.870000000003</v>
      </c>
      <c r="N1414" s="63"/>
      <c r="O1414" s="117" t="s">
        <v>1</v>
      </c>
      <c r="P1414" s="63"/>
    </row>
    <row r="1415" spans="1:16" s="46" customFormat="1" x14ac:dyDescent="0.25">
      <c r="A1415" s="149" t="s">
        <v>465</v>
      </c>
      <c r="B1415" s="63"/>
      <c r="C1415" s="149" t="s">
        <v>466</v>
      </c>
      <c r="D1415" s="63"/>
      <c r="E1415" s="63"/>
      <c r="F1415" s="63"/>
      <c r="G1415" s="63"/>
      <c r="H1415" s="63"/>
      <c r="I1415" s="150">
        <v>28057</v>
      </c>
      <c r="J1415" s="63"/>
      <c r="K1415" s="150">
        <v>28057</v>
      </c>
      <c r="L1415" s="63"/>
      <c r="M1415" s="150">
        <v>5959.78</v>
      </c>
      <c r="N1415" s="63"/>
      <c r="O1415" s="151">
        <v>21.24</v>
      </c>
      <c r="P1415" s="63"/>
    </row>
    <row r="1416" spans="1:16" s="46" customFormat="1" x14ac:dyDescent="0.25">
      <c r="A1416" s="98" t="s">
        <v>467</v>
      </c>
      <c r="B1416" s="63"/>
      <c r="C1416" s="98" t="s">
        <v>468</v>
      </c>
      <c r="D1416" s="63"/>
      <c r="E1416" s="63"/>
      <c r="F1416" s="63"/>
      <c r="G1416" s="63"/>
      <c r="H1416" s="63"/>
      <c r="I1416" s="116" t="s">
        <v>1</v>
      </c>
      <c r="J1416" s="63"/>
      <c r="K1416" s="116" t="s">
        <v>1</v>
      </c>
      <c r="L1416" s="63"/>
      <c r="M1416" s="116">
        <v>5959.78</v>
      </c>
      <c r="N1416" s="63"/>
      <c r="O1416" s="117" t="s">
        <v>1</v>
      </c>
      <c r="P1416" s="63"/>
    </row>
    <row r="1417" spans="1:16" s="46" customFormat="1" x14ac:dyDescent="0.25">
      <c r="A1417" s="149" t="s">
        <v>389</v>
      </c>
      <c r="B1417" s="63"/>
      <c r="C1417" s="149" t="s">
        <v>390</v>
      </c>
      <c r="D1417" s="63"/>
      <c r="E1417" s="63"/>
      <c r="F1417" s="63"/>
      <c r="G1417" s="63"/>
      <c r="H1417" s="63"/>
      <c r="I1417" s="150">
        <v>76500</v>
      </c>
      <c r="J1417" s="63"/>
      <c r="K1417" s="150">
        <v>76500</v>
      </c>
      <c r="L1417" s="63"/>
      <c r="M1417" s="150">
        <v>10221.81</v>
      </c>
      <c r="N1417" s="63"/>
      <c r="O1417" s="151">
        <v>13.36</v>
      </c>
      <c r="P1417" s="63"/>
    </row>
    <row r="1418" spans="1:16" s="46" customFormat="1" x14ac:dyDescent="0.25">
      <c r="A1418" s="98" t="s">
        <v>391</v>
      </c>
      <c r="B1418" s="63"/>
      <c r="C1418" s="98" t="s">
        <v>392</v>
      </c>
      <c r="D1418" s="63"/>
      <c r="E1418" s="63"/>
      <c r="F1418" s="63"/>
      <c r="G1418" s="63"/>
      <c r="H1418" s="63"/>
      <c r="I1418" s="116" t="s">
        <v>1</v>
      </c>
      <c r="J1418" s="63"/>
      <c r="K1418" s="116" t="s">
        <v>1</v>
      </c>
      <c r="L1418" s="63"/>
      <c r="M1418" s="116">
        <v>8060.71</v>
      </c>
      <c r="N1418" s="63"/>
      <c r="O1418" s="117" t="s">
        <v>1</v>
      </c>
      <c r="P1418" s="63"/>
    </row>
    <row r="1419" spans="1:16" s="46" customFormat="1" x14ac:dyDescent="0.25">
      <c r="A1419" s="98" t="s">
        <v>393</v>
      </c>
      <c r="B1419" s="63"/>
      <c r="C1419" s="98" t="s">
        <v>394</v>
      </c>
      <c r="D1419" s="63"/>
      <c r="E1419" s="63"/>
      <c r="F1419" s="63"/>
      <c r="G1419" s="63"/>
      <c r="H1419" s="63"/>
      <c r="I1419" s="116" t="s">
        <v>1</v>
      </c>
      <c r="J1419" s="63"/>
      <c r="K1419" s="116" t="s">
        <v>1</v>
      </c>
      <c r="L1419" s="63"/>
      <c r="M1419" s="116">
        <v>2161.1</v>
      </c>
      <c r="N1419" s="63"/>
      <c r="O1419" s="117" t="s">
        <v>1</v>
      </c>
      <c r="P1419" s="63"/>
    </row>
    <row r="1420" spans="1:16" s="46" customFormat="1" x14ac:dyDescent="0.25">
      <c r="A1420" s="149" t="s">
        <v>399</v>
      </c>
      <c r="B1420" s="63"/>
      <c r="C1420" s="149" t="s">
        <v>400</v>
      </c>
      <c r="D1420" s="63"/>
      <c r="E1420" s="63"/>
      <c r="F1420" s="63"/>
      <c r="G1420" s="63"/>
      <c r="H1420" s="63"/>
      <c r="I1420" s="150">
        <v>5102</v>
      </c>
      <c r="J1420" s="63"/>
      <c r="K1420" s="150">
        <v>5102</v>
      </c>
      <c r="L1420" s="63"/>
      <c r="M1420" s="150">
        <v>280.64</v>
      </c>
      <c r="N1420" s="63"/>
      <c r="O1420" s="151">
        <v>5.5</v>
      </c>
      <c r="P1420" s="63"/>
    </row>
    <row r="1421" spans="1:16" s="46" customFormat="1" x14ac:dyDescent="0.25">
      <c r="A1421" s="98" t="s">
        <v>401</v>
      </c>
      <c r="B1421" s="63"/>
      <c r="C1421" s="98" t="s">
        <v>402</v>
      </c>
      <c r="D1421" s="63"/>
      <c r="E1421" s="63"/>
      <c r="F1421" s="63"/>
      <c r="G1421" s="63"/>
      <c r="H1421" s="63"/>
      <c r="I1421" s="116" t="s">
        <v>1</v>
      </c>
      <c r="J1421" s="63"/>
      <c r="K1421" s="116" t="s">
        <v>1</v>
      </c>
      <c r="L1421" s="63"/>
      <c r="M1421" s="116">
        <v>280.64</v>
      </c>
      <c r="N1421" s="63"/>
      <c r="O1421" s="117" t="s">
        <v>1</v>
      </c>
      <c r="P1421" s="63"/>
    </row>
    <row r="1422" spans="1:16" s="46" customFormat="1" x14ac:dyDescent="0.25">
      <c r="A1422" s="149" t="s">
        <v>411</v>
      </c>
      <c r="B1422" s="63"/>
      <c r="C1422" s="149" t="s">
        <v>412</v>
      </c>
      <c r="D1422" s="63"/>
      <c r="E1422" s="63"/>
      <c r="F1422" s="63"/>
      <c r="G1422" s="63"/>
      <c r="H1422" s="63"/>
      <c r="I1422" s="150">
        <v>125907</v>
      </c>
      <c r="J1422" s="63"/>
      <c r="K1422" s="150">
        <v>125907</v>
      </c>
      <c r="L1422" s="63"/>
      <c r="M1422" s="150">
        <v>37710.68</v>
      </c>
      <c r="N1422" s="63"/>
      <c r="O1422" s="151">
        <v>29.95</v>
      </c>
      <c r="P1422" s="63"/>
    </row>
    <row r="1423" spans="1:16" s="46" customFormat="1" x14ac:dyDescent="0.25">
      <c r="A1423" s="98" t="s">
        <v>521</v>
      </c>
      <c r="B1423" s="63"/>
      <c r="C1423" s="98" t="s">
        <v>522</v>
      </c>
      <c r="D1423" s="63"/>
      <c r="E1423" s="63"/>
      <c r="F1423" s="63"/>
      <c r="G1423" s="63"/>
      <c r="H1423" s="63"/>
      <c r="I1423" s="116" t="s">
        <v>1</v>
      </c>
      <c r="J1423" s="63"/>
      <c r="K1423" s="116" t="s">
        <v>1</v>
      </c>
      <c r="L1423" s="63"/>
      <c r="M1423" s="116">
        <v>37710.68</v>
      </c>
      <c r="N1423" s="63"/>
      <c r="O1423" s="117" t="s">
        <v>1</v>
      </c>
      <c r="P1423" s="63"/>
    </row>
    <row r="1424" spans="1:16" s="46" customFormat="1" x14ac:dyDescent="0.25">
      <c r="A1424" s="149" t="s">
        <v>590</v>
      </c>
      <c r="B1424" s="63"/>
      <c r="C1424" s="149" t="s">
        <v>591</v>
      </c>
      <c r="D1424" s="63"/>
      <c r="E1424" s="63"/>
      <c r="F1424" s="63"/>
      <c r="G1424" s="63"/>
      <c r="H1424" s="63"/>
      <c r="I1424" s="150">
        <v>38250</v>
      </c>
      <c r="J1424" s="63"/>
      <c r="K1424" s="150">
        <v>38250</v>
      </c>
      <c r="L1424" s="63"/>
      <c r="M1424" s="150">
        <v>19100.650000000001</v>
      </c>
      <c r="N1424" s="63"/>
      <c r="O1424" s="151">
        <v>49.94</v>
      </c>
      <c r="P1424" s="63"/>
    </row>
    <row r="1425" spans="1:16" s="46" customFormat="1" x14ac:dyDescent="0.25">
      <c r="A1425" s="98" t="s">
        <v>793</v>
      </c>
      <c r="B1425" s="63"/>
      <c r="C1425" s="98" t="s">
        <v>591</v>
      </c>
      <c r="D1425" s="63"/>
      <c r="E1425" s="63"/>
      <c r="F1425" s="63"/>
      <c r="G1425" s="63"/>
      <c r="H1425" s="63"/>
      <c r="I1425" s="116" t="s">
        <v>1</v>
      </c>
      <c r="J1425" s="63"/>
      <c r="K1425" s="116" t="s">
        <v>1</v>
      </c>
      <c r="L1425" s="63"/>
      <c r="M1425" s="116">
        <v>19100.650000000001</v>
      </c>
      <c r="N1425" s="63"/>
      <c r="O1425" s="117" t="s">
        <v>1</v>
      </c>
      <c r="P1425" s="63"/>
    </row>
    <row r="1426" spans="1:16" s="46" customFormat="1" x14ac:dyDescent="0.25"/>
    <row r="1427" spans="1:16" s="46" customFormat="1" x14ac:dyDescent="0.25"/>
    <row r="1428" spans="1:16" s="46" customFormat="1" x14ac:dyDescent="0.25"/>
    <row r="1429" spans="1:16" s="46" customFormat="1" x14ac:dyDescent="0.25"/>
    <row r="1430" spans="1:16" s="46" customFormat="1" x14ac:dyDescent="0.25"/>
    <row r="1431" spans="1:16" s="46" customFormat="1" x14ac:dyDescent="0.25"/>
    <row r="1432" spans="1:16" s="45" customFormat="1" x14ac:dyDescent="0.25"/>
    <row r="1433" spans="1:16" s="45" customFormat="1" x14ac:dyDescent="0.25"/>
    <row r="1434" spans="1:16" s="45" customFormat="1" x14ac:dyDescent="0.25"/>
    <row r="1435" spans="1:16" s="45" customFormat="1" x14ac:dyDescent="0.25"/>
    <row r="1436" spans="1:16" s="45" customFormat="1" x14ac:dyDescent="0.25"/>
    <row r="1437" spans="1:16" s="45" customFormat="1" x14ac:dyDescent="0.25"/>
    <row r="1438" spans="1:16" s="45" customFormat="1" x14ac:dyDescent="0.25"/>
    <row r="1439" spans="1:16" s="45" customFormat="1" x14ac:dyDescent="0.25"/>
    <row r="1440" spans="1:16" s="45" customFormat="1" x14ac:dyDescent="0.25"/>
    <row r="1441" s="45" customFormat="1" x14ac:dyDescent="0.25"/>
    <row r="1442" s="45" customFormat="1" x14ac:dyDescent="0.25"/>
    <row r="1443" s="45" customFormat="1" x14ac:dyDescent="0.25"/>
    <row r="1444" s="45" customFormat="1" x14ac:dyDescent="0.25"/>
    <row r="1445" s="45" customFormat="1" x14ac:dyDescent="0.25"/>
    <row r="1446" s="45" customFormat="1" x14ac:dyDescent="0.25"/>
    <row r="1447" s="45" customFormat="1" x14ac:dyDescent="0.25"/>
    <row r="1448" s="45" customFormat="1" x14ac:dyDescent="0.25"/>
    <row r="1449" s="45" customFormat="1" x14ac:dyDescent="0.25"/>
    <row r="1450" s="45" customFormat="1" x14ac:dyDescent="0.25"/>
    <row r="1451" s="45" customFormat="1" x14ac:dyDescent="0.25"/>
    <row r="1452" s="45" customFormat="1" x14ac:dyDescent="0.25"/>
    <row r="1453" s="45" customFormat="1" x14ac:dyDescent="0.25"/>
    <row r="1454" s="45" customFormat="1" x14ac:dyDescent="0.25"/>
    <row r="1455" s="45" customFormat="1" x14ac:dyDescent="0.25"/>
    <row r="1456" s="45" customFormat="1" x14ac:dyDescent="0.25"/>
    <row r="1457" s="45" customFormat="1" x14ac:dyDescent="0.25"/>
    <row r="1458" s="45" customFormat="1" x14ac:dyDescent="0.25"/>
    <row r="1459" s="45" customFormat="1" x14ac:dyDescent="0.25"/>
    <row r="1460" s="45" customFormat="1" x14ac:dyDescent="0.25"/>
    <row r="1461" s="45" customFormat="1" x14ac:dyDescent="0.25"/>
    <row r="1462" s="45" customFormat="1" x14ac:dyDescent="0.25"/>
    <row r="1463" s="45" customFormat="1" x14ac:dyDescent="0.25"/>
    <row r="1464" s="45" customFormat="1" x14ac:dyDescent="0.25"/>
    <row r="1465" s="45" customFormat="1" x14ac:dyDescent="0.25"/>
    <row r="1466" s="45" customFormat="1" x14ac:dyDescent="0.25"/>
    <row r="1467" s="45" customFormat="1" x14ac:dyDescent="0.25"/>
    <row r="1468" s="45" customFormat="1" x14ac:dyDescent="0.25"/>
    <row r="1469" s="45" customFormat="1" x14ac:dyDescent="0.25"/>
    <row r="1470" s="45" customFormat="1" x14ac:dyDescent="0.25"/>
    <row r="1471" s="45" customFormat="1" x14ac:dyDescent="0.25"/>
    <row r="1472" s="45" customFormat="1" x14ac:dyDescent="0.25"/>
    <row r="1473" s="45" customFormat="1" x14ac:dyDescent="0.25"/>
    <row r="1474" s="45" customFormat="1" x14ac:dyDescent="0.25"/>
    <row r="1475" s="45" customFormat="1" x14ac:dyDescent="0.25"/>
    <row r="1476" s="45" customFormat="1" x14ac:dyDescent="0.25"/>
    <row r="1477" s="45" customFormat="1" x14ac:dyDescent="0.25"/>
    <row r="1478" s="45" customFormat="1" x14ac:dyDescent="0.25"/>
    <row r="1479" s="45" customFormat="1" x14ac:dyDescent="0.25"/>
    <row r="1480" s="45" customFormat="1" x14ac:dyDescent="0.25"/>
    <row r="1481" s="45" customFormat="1" x14ac:dyDescent="0.25"/>
    <row r="1482" s="45" customFormat="1" x14ac:dyDescent="0.25"/>
    <row r="1483" s="45" customFormat="1" x14ac:dyDescent="0.25"/>
    <row r="1484" s="45" customFormat="1" x14ac:dyDescent="0.25"/>
    <row r="1485" s="45" customFormat="1" x14ac:dyDescent="0.25"/>
    <row r="1486" s="45" customFormat="1" x14ac:dyDescent="0.25"/>
    <row r="1487" s="45" customFormat="1" x14ac:dyDescent="0.25"/>
    <row r="1488" s="45" customFormat="1" x14ac:dyDescent="0.25"/>
    <row r="1489" s="45" customFormat="1" x14ac:dyDescent="0.25"/>
    <row r="1490" s="45" customFormat="1" x14ac:dyDescent="0.25"/>
    <row r="1491" s="45" customFormat="1" x14ac:dyDescent="0.25"/>
    <row r="1492" s="45" customFormat="1" x14ac:dyDescent="0.25"/>
    <row r="1493" s="45" customFormat="1" x14ac:dyDescent="0.25"/>
    <row r="1494" s="45" customFormat="1" x14ac:dyDescent="0.25"/>
    <row r="1495" s="45" customFormat="1" x14ac:dyDescent="0.25"/>
    <row r="1496" s="45" customFormat="1" x14ac:dyDescent="0.25"/>
    <row r="1497" s="45" customFormat="1" x14ac:dyDescent="0.25"/>
    <row r="1498" s="45" customFormat="1" x14ac:dyDescent="0.25"/>
    <row r="1499" s="45" customFormat="1" x14ac:dyDescent="0.25"/>
    <row r="1500" s="45" customFormat="1" x14ac:dyDescent="0.25"/>
    <row r="1501" s="45" customFormat="1" x14ac:dyDescent="0.25"/>
    <row r="1502" s="45" customFormat="1" x14ac:dyDescent="0.25"/>
    <row r="1503" s="45" customFormat="1" x14ac:dyDescent="0.25"/>
    <row r="1504" s="45" customFormat="1" x14ac:dyDescent="0.25"/>
    <row r="1505" s="45" customFormat="1" x14ac:dyDescent="0.25"/>
    <row r="1506" s="45" customFormat="1" x14ac:dyDescent="0.25"/>
    <row r="1507" s="45" customFormat="1" x14ac:dyDescent="0.25"/>
    <row r="1508" s="45" customFormat="1" x14ac:dyDescent="0.25"/>
    <row r="1509" s="45" customFormat="1" x14ac:dyDescent="0.25"/>
    <row r="1510" s="45" customFormat="1" x14ac:dyDescent="0.25"/>
    <row r="1511" s="45" customFormat="1" x14ac:dyDescent="0.25"/>
    <row r="1512" s="45" customFormat="1" x14ac:dyDescent="0.25"/>
    <row r="1513" s="45" customFormat="1" x14ac:dyDescent="0.25"/>
    <row r="1514" s="45" customFormat="1" x14ac:dyDescent="0.25"/>
    <row r="1515" s="45" customFormat="1" x14ac:dyDescent="0.25"/>
    <row r="1516" s="45" customFormat="1" x14ac:dyDescent="0.25"/>
    <row r="1517" s="45" customFormat="1" x14ac:dyDescent="0.25"/>
    <row r="1518" s="45" customFormat="1" x14ac:dyDescent="0.25"/>
    <row r="1519" s="45" customFormat="1" x14ac:dyDescent="0.25"/>
    <row r="1520" s="45" customFormat="1" x14ac:dyDescent="0.25"/>
    <row r="1521" s="45" customFormat="1" x14ac:dyDescent="0.25"/>
    <row r="1522" s="45" customFormat="1" x14ac:dyDescent="0.25"/>
    <row r="1523" s="45" customFormat="1" x14ac:dyDescent="0.25"/>
    <row r="1524" s="45" customFormat="1" x14ac:dyDescent="0.25"/>
    <row r="1525" s="45" customFormat="1" x14ac:dyDescent="0.25"/>
    <row r="1526" s="45" customFormat="1" x14ac:dyDescent="0.25"/>
    <row r="1527" s="45" customFormat="1" x14ac:dyDescent="0.25"/>
    <row r="1528" s="45" customFormat="1" x14ac:dyDescent="0.25"/>
    <row r="1529" s="45" customFormat="1" x14ac:dyDescent="0.25"/>
    <row r="1530" s="45" customFormat="1" x14ac:dyDescent="0.25"/>
    <row r="1531" s="45" customFormat="1" x14ac:dyDescent="0.25"/>
    <row r="1532" s="45" customFormat="1" x14ac:dyDescent="0.25"/>
    <row r="1533" s="45" customFormat="1" x14ac:dyDescent="0.25"/>
    <row r="1534" s="45" customFormat="1" x14ac:dyDescent="0.25"/>
    <row r="1535" s="45" customFormat="1" x14ac:dyDescent="0.25"/>
    <row r="1536" s="45" customFormat="1" x14ac:dyDescent="0.25"/>
    <row r="1537" s="45" customFormat="1" x14ac:dyDescent="0.25"/>
    <row r="1538" s="45" customFormat="1" x14ac:dyDescent="0.25"/>
    <row r="1539" s="45" customFormat="1" x14ac:dyDescent="0.25"/>
    <row r="1540" s="45" customFormat="1" x14ac:dyDescent="0.25"/>
    <row r="1541" s="45" customFormat="1" x14ac:dyDescent="0.25"/>
    <row r="1542" s="45" customFormat="1" x14ac:dyDescent="0.25"/>
    <row r="1543" s="45" customFormat="1" x14ac:dyDescent="0.25"/>
    <row r="1544" s="45" customFormat="1" x14ac:dyDescent="0.25"/>
    <row r="1545" s="45" customFormat="1" x14ac:dyDescent="0.25"/>
    <row r="1546" s="45" customFormat="1" x14ac:dyDescent="0.25"/>
    <row r="1547" s="45" customFormat="1" x14ac:dyDescent="0.25"/>
    <row r="1548" s="45" customFormat="1" x14ac:dyDescent="0.25"/>
    <row r="1549" s="45" customFormat="1" x14ac:dyDescent="0.25"/>
    <row r="1550" s="45" customFormat="1" x14ac:dyDescent="0.25"/>
    <row r="1551" s="45" customFormat="1" x14ac:dyDescent="0.25"/>
    <row r="1552" s="45" customFormat="1" x14ac:dyDescent="0.25"/>
    <row r="1553" s="45" customFormat="1" x14ac:dyDescent="0.25"/>
    <row r="1554" s="45" customFormat="1" x14ac:dyDescent="0.25"/>
    <row r="1555" s="45" customFormat="1" x14ac:dyDescent="0.25"/>
    <row r="1556" s="45" customFormat="1" x14ac:dyDescent="0.25"/>
    <row r="1557" s="45" customFormat="1" x14ac:dyDescent="0.25"/>
    <row r="1558" s="45" customFormat="1" x14ac:dyDescent="0.25"/>
    <row r="1559" s="45" customFormat="1" x14ac:dyDescent="0.25"/>
    <row r="1560" s="45" customFormat="1" x14ac:dyDescent="0.25"/>
    <row r="1561" s="45" customFormat="1" x14ac:dyDescent="0.25"/>
    <row r="1562" s="45" customFormat="1" x14ac:dyDescent="0.25"/>
    <row r="1563" s="45" customFormat="1" x14ac:dyDescent="0.25"/>
    <row r="1564" s="45" customFormat="1" x14ac:dyDescent="0.25"/>
    <row r="1565" s="45" customFormat="1" x14ac:dyDescent="0.25"/>
    <row r="1566" s="45" customFormat="1" x14ac:dyDescent="0.25"/>
    <row r="1567" s="45" customFormat="1" x14ac:dyDescent="0.25"/>
    <row r="1568" s="45" customFormat="1" x14ac:dyDescent="0.25"/>
    <row r="1569" s="45" customFormat="1" x14ac:dyDescent="0.25"/>
    <row r="1570" s="45" customFormat="1" x14ac:dyDescent="0.25"/>
    <row r="1571" s="45" customFormat="1" x14ac:dyDescent="0.25"/>
    <row r="1572" s="45" customFormat="1" x14ac:dyDescent="0.25"/>
    <row r="1573" s="45" customFormat="1" x14ac:dyDescent="0.25"/>
    <row r="1574" s="45" customFormat="1" x14ac:dyDescent="0.25"/>
    <row r="1575" s="45" customFormat="1" x14ac:dyDescent="0.25"/>
    <row r="1576" s="45" customFormat="1" x14ac:dyDescent="0.25"/>
    <row r="1577" s="45" customFormat="1" x14ac:dyDescent="0.25"/>
    <row r="1578" s="45" customFormat="1" x14ac:dyDescent="0.25"/>
    <row r="1579" s="45" customFormat="1" x14ac:dyDescent="0.25"/>
    <row r="1580" s="45" customFormat="1" x14ac:dyDescent="0.25"/>
    <row r="1581" s="45" customFormat="1" x14ac:dyDescent="0.25"/>
    <row r="1582" s="45" customFormat="1" x14ac:dyDescent="0.25"/>
    <row r="1583" s="45" customFormat="1" x14ac:dyDescent="0.25"/>
    <row r="1584" s="45" customFormat="1" x14ac:dyDescent="0.25"/>
    <row r="1585" s="45" customFormat="1" x14ac:dyDescent="0.25"/>
    <row r="1586" s="45" customFormat="1" x14ac:dyDescent="0.25"/>
    <row r="1587" s="45" customFormat="1" x14ac:dyDescent="0.25"/>
    <row r="1588" s="45" customFormat="1" x14ac:dyDescent="0.25"/>
    <row r="1589" s="45" customFormat="1" x14ac:dyDescent="0.25"/>
    <row r="1590" s="45" customFormat="1" x14ac:dyDescent="0.25"/>
    <row r="1591" s="45" customFormat="1" x14ac:dyDescent="0.25"/>
    <row r="1592" s="45" customFormat="1" x14ac:dyDescent="0.25"/>
    <row r="1593" s="45" customFormat="1" x14ac:dyDescent="0.25"/>
    <row r="1594" s="45" customFormat="1" x14ac:dyDescent="0.25"/>
    <row r="1595" s="45" customFormat="1" x14ac:dyDescent="0.25"/>
    <row r="1596" s="45" customFormat="1" x14ac:dyDescent="0.25"/>
    <row r="1597" s="45" customFormat="1" x14ac:dyDescent="0.25"/>
    <row r="1598" s="45" customFormat="1" x14ac:dyDescent="0.25"/>
    <row r="1599" s="45" customFormat="1" x14ac:dyDescent="0.25"/>
    <row r="1600" s="45" customFormat="1" x14ac:dyDescent="0.25"/>
    <row r="1601" s="45" customFormat="1" x14ac:dyDescent="0.25"/>
    <row r="1602" s="45" customFormat="1" x14ac:dyDescent="0.25"/>
    <row r="1603" s="45" customFormat="1" x14ac:dyDescent="0.25"/>
    <row r="1604" s="45" customFormat="1" x14ac:dyDescent="0.25"/>
    <row r="1605" s="45" customFormat="1" x14ac:dyDescent="0.25"/>
    <row r="1606" s="45" customFormat="1" x14ac:dyDescent="0.25"/>
    <row r="1607" s="45" customFormat="1" x14ac:dyDescent="0.25"/>
    <row r="1608" s="45" customFormat="1" x14ac:dyDescent="0.25"/>
    <row r="1609" s="45" customFormat="1" x14ac:dyDescent="0.25"/>
    <row r="1610" s="45" customFormat="1" x14ac:dyDescent="0.25"/>
    <row r="1611" s="45" customFormat="1" x14ac:dyDescent="0.25"/>
    <row r="1612" s="45" customFormat="1" x14ac:dyDescent="0.25"/>
    <row r="1613" s="45" customFormat="1" x14ac:dyDescent="0.25"/>
    <row r="1614" s="45" customFormat="1" x14ac:dyDescent="0.25"/>
    <row r="1615" s="45" customFormat="1" x14ac:dyDescent="0.25"/>
    <row r="1616" s="45" customFormat="1" x14ac:dyDescent="0.25"/>
    <row r="1617" s="45" customFormat="1" x14ac:dyDescent="0.25"/>
    <row r="1618" s="45" customFormat="1" x14ac:dyDescent="0.25"/>
    <row r="1619" s="45" customFormat="1" x14ac:dyDescent="0.25"/>
    <row r="1620" s="45" customFormat="1" x14ac:dyDescent="0.25"/>
    <row r="1621" s="45" customFormat="1" x14ac:dyDescent="0.25"/>
    <row r="1622" s="45" customFormat="1" x14ac:dyDescent="0.25"/>
    <row r="1623" s="45" customFormat="1" x14ac:dyDescent="0.25"/>
    <row r="1624" s="45" customFormat="1" x14ac:dyDescent="0.25"/>
    <row r="1625" s="45" customFormat="1" x14ac:dyDescent="0.25"/>
    <row r="1626" s="45" customFormat="1" x14ac:dyDescent="0.25"/>
    <row r="1627" s="45" customFormat="1" x14ac:dyDescent="0.25"/>
    <row r="1628" s="45" customFormat="1" x14ac:dyDescent="0.25"/>
    <row r="1629" s="45" customFormat="1" x14ac:dyDescent="0.25"/>
    <row r="1630" s="45" customFormat="1" x14ac:dyDescent="0.25"/>
    <row r="1631" s="45" customFormat="1" x14ac:dyDescent="0.25"/>
    <row r="1632" s="45" customFormat="1" x14ac:dyDescent="0.25"/>
    <row r="1633" s="45" customFormat="1" x14ac:dyDescent="0.25"/>
    <row r="1634" s="45" customFormat="1" x14ac:dyDescent="0.25"/>
  </sheetData>
  <mergeCells count="8065">
    <mergeCell ref="A5:R5"/>
    <mergeCell ref="A6:R6"/>
    <mergeCell ref="A9:H9"/>
    <mergeCell ref="I9:J9"/>
    <mergeCell ref="K9:L9"/>
    <mergeCell ref="M9:N9"/>
    <mergeCell ref="O9:P9"/>
    <mergeCell ref="A7:P7"/>
    <mergeCell ref="A8:H8"/>
    <mergeCell ref="I8:J8"/>
    <mergeCell ref="K8:L8"/>
    <mergeCell ref="M8:N8"/>
    <mergeCell ref="O8:P8"/>
    <mergeCell ref="A1:B1"/>
    <mergeCell ref="A2:B2"/>
    <mergeCell ref="A3:B3"/>
    <mergeCell ref="A4:B4"/>
    <mergeCell ref="I1:J1"/>
    <mergeCell ref="I2:J2"/>
    <mergeCell ref="I3:J3"/>
    <mergeCell ref="I4:J4"/>
    <mergeCell ref="A13:H13"/>
    <mergeCell ref="I13:J13"/>
    <mergeCell ref="K13:L13"/>
    <mergeCell ref="M13:N13"/>
    <mergeCell ref="O13:P13"/>
    <mergeCell ref="A12:H12"/>
    <mergeCell ref="I12:J12"/>
    <mergeCell ref="K12:L12"/>
    <mergeCell ref="M12:N12"/>
    <mergeCell ref="O12:P12"/>
    <mergeCell ref="O10:P10"/>
    <mergeCell ref="I11:J11"/>
    <mergeCell ref="K11:L11"/>
    <mergeCell ref="M11:N11"/>
    <mergeCell ref="O11:P11"/>
    <mergeCell ref="A10:B10"/>
    <mergeCell ref="C10:H10"/>
    <mergeCell ref="I10:J10"/>
    <mergeCell ref="K10:L10"/>
    <mergeCell ref="M10:N10"/>
    <mergeCell ref="A11:B11"/>
    <mergeCell ref="C11:D11"/>
    <mergeCell ref="E11:F11"/>
    <mergeCell ref="G11:H11"/>
    <mergeCell ref="A16:H16"/>
    <mergeCell ref="I16:J16"/>
    <mergeCell ref="K16:L16"/>
    <mergeCell ref="M16:N16"/>
    <mergeCell ref="O16:P16"/>
    <mergeCell ref="A15:H15"/>
    <mergeCell ref="I15:J15"/>
    <mergeCell ref="K15:L15"/>
    <mergeCell ref="M15:N15"/>
    <mergeCell ref="O15:P15"/>
    <mergeCell ref="A14:H14"/>
    <mergeCell ref="I14:J14"/>
    <mergeCell ref="K14:L14"/>
    <mergeCell ref="M14:N14"/>
    <mergeCell ref="O14:P14"/>
    <mergeCell ref="A19:H19"/>
    <mergeCell ref="I19:J19"/>
    <mergeCell ref="K19:L19"/>
    <mergeCell ref="M19:N19"/>
    <mergeCell ref="O19:P19"/>
    <mergeCell ref="A18:H18"/>
    <mergeCell ref="I18:J18"/>
    <mergeCell ref="K18:L18"/>
    <mergeCell ref="M18:N18"/>
    <mergeCell ref="O18:P18"/>
    <mergeCell ref="A17:H17"/>
    <mergeCell ref="I17:J17"/>
    <mergeCell ref="K17:L17"/>
    <mergeCell ref="M17:N17"/>
    <mergeCell ref="O17:P17"/>
    <mergeCell ref="A22:H22"/>
    <mergeCell ref="I22:J22"/>
    <mergeCell ref="K22:L22"/>
    <mergeCell ref="M22:N22"/>
    <mergeCell ref="O22:P22"/>
    <mergeCell ref="A21:H21"/>
    <mergeCell ref="I21:J21"/>
    <mergeCell ref="K21:L21"/>
    <mergeCell ref="M21:N21"/>
    <mergeCell ref="O21:P21"/>
    <mergeCell ref="A20:H20"/>
    <mergeCell ref="I20:J20"/>
    <mergeCell ref="K20:L20"/>
    <mergeCell ref="M20:N20"/>
    <mergeCell ref="O20:P20"/>
    <mergeCell ref="A26:H26"/>
    <mergeCell ref="I26:J26"/>
    <mergeCell ref="K26:L26"/>
    <mergeCell ref="M26:N26"/>
    <mergeCell ref="O26:P26"/>
    <mergeCell ref="A25:H25"/>
    <mergeCell ref="I25:J25"/>
    <mergeCell ref="K25:L25"/>
    <mergeCell ref="M25:N25"/>
    <mergeCell ref="O25:P25"/>
    <mergeCell ref="O23:P23"/>
    <mergeCell ref="A24:B24"/>
    <mergeCell ref="C24:H24"/>
    <mergeCell ref="I24:J24"/>
    <mergeCell ref="K24:L24"/>
    <mergeCell ref="M24:N24"/>
    <mergeCell ref="O24:P24"/>
    <mergeCell ref="A23:B23"/>
    <mergeCell ref="C23:H23"/>
    <mergeCell ref="I23:J23"/>
    <mergeCell ref="K23:L23"/>
    <mergeCell ref="M23:N23"/>
    <mergeCell ref="O29:P29"/>
    <mergeCell ref="A30:B30"/>
    <mergeCell ref="C30:H30"/>
    <mergeCell ref="I30:J30"/>
    <mergeCell ref="K30:L30"/>
    <mergeCell ref="M30:N30"/>
    <mergeCell ref="O30:P30"/>
    <mergeCell ref="A29:B29"/>
    <mergeCell ref="C29:H29"/>
    <mergeCell ref="I29:J29"/>
    <mergeCell ref="K29:L29"/>
    <mergeCell ref="M29:N29"/>
    <mergeCell ref="O27:P27"/>
    <mergeCell ref="A28:B28"/>
    <mergeCell ref="C28:H28"/>
    <mergeCell ref="I28:J28"/>
    <mergeCell ref="K28:L28"/>
    <mergeCell ref="M28:N28"/>
    <mergeCell ref="O28:P28"/>
    <mergeCell ref="A27:B27"/>
    <mergeCell ref="C27:H27"/>
    <mergeCell ref="I27:J27"/>
    <mergeCell ref="K27:L27"/>
    <mergeCell ref="M27:N27"/>
    <mergeCell ref="O33:P33"/>
    <mergeCell ref="A34:B34"/>
    <mergeCell ref="C34:H34"/>
    <mergeCell ref="I34:J34"/>
    <mergeCell ref="K34:L34"/>
    <mergeCell ref="M34:N34"/>
    <mergeCell ref="O34:P34"/>
    <mergeCell ref="A33:B33"/>
    <mergeCell ref="C33:H33"/>
    <mergeCell ref="I33:J33"/>
    <mergeCell ref="K33:L33"/>
    <mergeCell ref="M33:N33"/>
    <mergeCell ref="O31:P31"/>
    <mergeCell ref="A32:B32"/>
    <mergeCell ref="C32:H32"/>
    <mergeCell ref="I32:J32"/>
    <mergeCell ref="K32:L32"/>
    <mergeCell ref="M32:N32"/>
    <mergeCell ref="O32:P32"/>
    <mergeCell ref="A31:B31"/>
    <mergeCell ref="C31:H31"/>
    <mergeCell ref="I31:J31"/>
    <mergeCell ref="K31:L31"/>
    <mergeCell ref="M31:N31"/>
    <mergeCell ref="O37:P37"/>
    <mergeCell ref="A38:B38"/>
    <mergeCell ref="C38:H38"/>
    <mergeCell ref="I38:J38"/>
    <mergeCell ref="K38:L38"/>
    <mergeCell ref="M38:N38"/>
    <mergeCell ref="O38:P38"/>
    <mergeCell ref="A37:B37"/>
    <mergeCell ref="C37:H37"/>
    <mergeCell ref="I37:J37"/>
    <mergeCell ref="K37:L37"/>
    <mergeCell ref="M37:N37"/>
    <mergeCell ref="O35:P35"/>
    <mergeCell ref="A36:B36"/>
    <mergeCell ref="C36:H36"/>
    <mergeCell ref="I36:J36"/>
    <mergeCell ref="K36:L36"/>
    <mergeCell ref="M36:N36"/>
    <mergeCell ref="O36:P36"/>
    <mergeCell ref="A35:B35"/>
    <mergeCell ref="C35:H35"/>
    <mergeCell ref="I35:J35"/>
    <mergeCell ref="K35:L35"/>
    <mergeCell ref="M35:N35"/>
    <mergeCell ref="O41:P41"/>
    <mergeCell ref="A42:B42"/>
    <mergeCell ref="C42:H42"/>
    <mergeCell ref="I42:J42"/>
    <mergeCell ref="K42:L42"/>
    <mergeCell ref="M42:N42"/>
    <mergeCell ref="O42:P42"/>
    <mergeCell ref="A41:B41"/>
    <mergeCell ref="C41:H41"/>
    <mergeCell ref="I41:J41"/>
    <mergeCell ref="K41:L41"/>
    <mergeCell ref="M41:N41"/>
    <mergeCell ref="O39:P39"/>
    <mergeCell ref="A40:B40"/>
    <mergeCell ref="C40:H40"/>
    <mergeCell ref="I40:J40"/>
    <mergeCell ref="K40:L40"/>
    <mergeCell ref="M40:N40"/>
    <mergeCell ref="O40:P40"/>
    <mergeCell ref="A39:B39"/>
    <mergeCell ref="C39:H39"/>
    <mergeCell ref="I39:J39"/>
    <mergeCell ref="K39:L39"/>
    <mergeCell ref="M39:N39"/>
    <mergeCell ref="O45:P45"/>
    <mergeCell ref="A46:B46"/>
    <mergeCell ref="C46:H46"/>
    <mergeCell ref="I46:J46"/>
    <mergeCell ref="K46:L46"/>
    <mergeCell ref="M46:N46"/>
    <mergeCell ref="O46:P46"/>
    <mergeCell ref="A45:B45"/>
    <mergeCell ref="C45:H45"/>
    <mergeCell ref="I45:J45"/>
    <mergeCell ref="K45:L45"/>
    <mergeCell ref="M45:N45"/>
    <mergeCell ref="O43:P43"/>
    <mergeCell ref="A44:B44"/>
    <mergeCell ref="C44:H44"/>
    <mergeCell ref="I44:J44"/>
    <mergeCell ref="K44:L44"/>
    <mergeCell ref="M44:N44"/>
    <mergeCell ref="O44:P44"/>
    <mergeCell ref="A43:B43"/>
    <mergeCell ref="C43:H43"/>
    <mergeCell ref="I43:J43"/>
    <mergeCell ref="K43:L43"/>
    <mergeCell ref="M43:N43"/>
    <mergeCell ref="O49:P49"/>
    <mergeCell ref="A50:B50"/>
    <mergeCell ref="C50:H50"/>
    <mergeCell ref="I50:J50"/>
    <mergeCell ref="K50:L50"/>
    <mergeCell ref="M50:N50"/>
    <mergeCell ref="O50:P50"/>
    <mergeCell ref="A49:B49"/>
    <mergeCell ref="C49:H49"/>
    <mergeCell ref="I49:J49"/>
    <mergeCell ref="K49:L49"/>
    <mergeCell ref="M49:N49"/>
    <mergeCell ref="O47:P47"/>
    <mergeCell ref="A48:B48"/>
    <mergeCell ref="C48:H48"/>
    <mergeCell ref="I48:J48"/>
    <mergeCell ref="K48:L48"/>
    <mergeCell ref="M48:N48"/>
    <mergeCell ref="O48:P48"/>
    <mergeCell ref="A47:B47"/>
    <mergeCell ref="C47:H47"/>
    <mergeCell ref="I47:J47"/>
    <mergeCell ref="K47:L47"/>
    <mergeCell ref="M47:N47"/>
    <mergeCell ref="O53:P53"/>
    <mergeCell ref="A54:B54"/>
    <mergeCell ref="C54:H54"/>
    <mergeCell ref="I54:J54"/>
    <mergeCell ref="K54:L54"/>
    <mergeCell ref="M54:N54"/>
    <mergeCell ref="O54:P54"/>
    <mergeCell ref="A53:B53"/>
    <mergeCell ref="C53:H53"/>
    <mergeCell ref="I53:J53"/>
    <mergeCell ref="K53:L53"/>
    <mergeCell ref="M53:N53"/>
    <mergeCell ref="O51:P51"/>
    <mergeCell ref="A52:B52"/>
    <mergeCell ref="C52:H52"/>
    <mergeCell ref="I52:J52"/>
    <mergeCell ref="K52:L52"/>
    <mergeCell ref="M52:N52"/>
    <mergeCell ref="O52:P52"/>
    <mergeCell ref="A51:B51"/>
    <mergeCell ref="C51:H51"/>
    <mergeCell ref="I51:J51"/>
    <mergeCell ref="K51:L51"/>
    <mergeCell ref="M51:N51"/>
    <mergeCell ref="O57:P57"/>
    <mergeCell ref="A58:B58"/>
    <mergeCell ref="C58:H58"/>
    <mergeCell ref="I58:J58"/>
    <mergeCell ref="K58:L58"/>
    <mergeCell ref="M58:N58"/>
    <mergeCell ref="O58:P58"/>
    <mergeCell ref="A57:B57"/>
    <mergeCell ref="C57:H57"/>
    <mergeCell ref="I57:J57"/>
    <mergeCell ref="K57:L57"/>
    <mergeCell ref="M57:N57"/>
    <mergeCell ref="O55:P55"/>
    <mergeCell ref="A56:B56"/>
    <mergeCell ref="C56:H56"/>
    <mergeCell ref="I56:J56"/>
    <mergeCell ref="K56:L56"/>
    <mergeCell ref="M56:N56"/>
    <mergeCell ref="O56:P56"/>
    <mergeCell ref="A55:B55"/>
    <mergeCell ref="C55:H55"/>
    <mergeCell ref="I55:J55"/>
    <mergeCell ref="K55:L55"/>
    <mergeCell ref="M55:N55"/>
    <mergeCell ref="O61:P61"/>
    <mergeCell ref="A62:H62"/>
    <mergeCell ref="I62:J62"/>
    <mergeCell ref="K62:L62"/>
    <mergeCell ref="M62:N62"/>
    <mergeCell ref="O62:P62"/>
    <mergeCell ref="A61:B61"/>
    <mergeCell ref="C61:H61"/>
    <mergeCell ref="I61:J61"/>
    <mergeCell ref="K61:L61"/>
    <mergeCell ref="M61:N61"/>
    <mergeCell ref="O59:P59"/>
    <mergeCell ref="A60:B60"/>
    <mergeCell ref="C60:H60"/>
    <mergeCell ref="I60:J60"/>
    <mergeCell ref="K60:L60"/>
    <mergeCell ref="M60:N60"/>
    <mergeCell ref="O60:P60"/>
    <mergeCell ref="A59:B59"/>
    <mergeCell ref="C59:H59"/>
    <mergeCell ref="I59:J59"/>
    <mergeCell ref="K59:L59"/>
    <mergeCell ref="M59:N59"/>
    <mergeCell ref="O64:P64"/>
    <mergeCell ref="A65:B65"/>
    <mergeCell ref="C65:H65"/>
    <mergeCell ref="I65:J65"/>
    <mergeCell ref="K65:L65"/>
    <mergeCell ref="M65:N65"/>
    <mergeCell ref="O65:P65"/>
    <mergeCell ref="A64:B64"/>
    <mergeCell ref="C64:H64"/>
    <mergeCell ref="I64:J64"/>
    <mergeCell ref="K64:L64"/>
    <mergeCell ref="M64:N64"/>
    <mergeCell ref="A63:H63"/>
    <mergeCell ref="I63:J63"/>
    <mergeCell ref="K63:L63"/>
    <mergeCell ref="M63:N63"/>
    <mergeCell ref="O63:P63"/>
    <mergeCell ref="O68:P68"/>
    <mergeCell ref="A69:B69"/>
    <mergeCell ref="C69:H69"/>
    <mergeCell ref="I69:J69"/>
    <mergeCell ref="K69:L69"/>
    <mergeCell ref="M69:N69"/>
    <mergeCell ref="O69:P69"/>
    <mergeCell ref="A68:B68"/>
    <mergeCell ref="C68:H68"/>
    <mergeCell ref="I68:J68"/>
    <mergeCell ref="K68:L68"/>
    <mergeCell ref="M68:N68"/>
    <mergeCell ref="O66:P66"/>
    <mergeCell ref="A67:B67"/>
    <mergeCell ref="C67:H67"/>
    <mergeCell ref="I67:J67"/>
    <mergeCell ref="K67:L67"/>
    <mergeCell ref="M67:N67"/>
    <mergeCell ref="O67:P67"/>
    <mergeCell ref="A66:B66"/>
    <mergeCell ref="C66:H66"/>
    <mergeCell ref="I66:J66"/>
    <mergeCell ref="K66:L66"/>
    <mergeCell ref="M66:N66"/>
    <mergeCell ref="A72:H72"/>
    <mergeCell ref="I72:J72"/>
    <mergeCell ref="K72:L72"/>
    <mergeCell ref="M72:N72"/>
    <mergeCell ref="O72:P72"/>
    <mergeCell ref="O70:P70"/>
    <mergeCell ref="A71:B71"/>
    <mergeCell ref="C71:H71"/>
    <mergeCell ref="I71:J71"/>
    <mergeCell ref="K71:L71"/>
    <mergeCell ref="M71:N71"/>
    <mergeCell ref="O71:P71"/>
    <mergeCell ref="A70:B70"/>
    <mergeCell ref="C70:H70"/>
    <mergeCell ref="I70:J70"/>
    <mergeCell ref="K70:L70"/>
    <mergeCell ref="M70:N70"/>
    <mergeCell ref="O74:P74"/>
    <mergeCell ref="A75:B75"/>
    <mergeCell ref="C75:H75"/>
    <mergeCell ref="I75:J75"/>
    <mergeCell ref="K75:L75"/>
    <mergeCell ref="M75:N75"/>
    <mergeCell ref="O75:P75"/>
    <mergeCell ref="A74:B74"/>
    <mergeCell ref="C74:H74"/>
    <mergeCell ref="I74:J74"/>
    <mergeCell ref="K74:L74"/>
    <mergeCell ref="M74:N74"/>
    <mergeCell ref="A73:H73"/>
    <mergeCell ref="I73:J73"/>
    <mergeCell ref="K73:L73"/>
    <mergeCell ref="M73:N73"/>
    <mergeCell ref="O73:P73"/>
    <mergeCell ref="A79:H79"/>
    <mergeCell ref="I79:J79"/>
    <mergeCell ref="K79:L79"/>
    <mergeCell ref="M79:N79"/>
    <mergeCell ref="O79:P79"/>
    <mergeCell ref="A78:H78"/>
    <mergeCell ref="I78:J78"/>
    <mergeCell ref="K78:L78"/>
    <mergeCell ref="M78:N78"/>
    <mergeCell ref="O78:P78"/>
    <mergeCell ref="O76:P76"/>
    <mergeCell ref="A77:B77"/>
    <mergeCell ref="C77:H77"/>
    <mergeCell ref="I77:J77"/>
    <mergeCell ref="K77:L77"/>
    <mergeCell ref="M77:N77"/>
    <mergeCell ref="O77:P77"/>
    <mergeCell ref="A76:B76"/>
    <mergeCell ref="C76:H76"/>
    <mergeCell ref="I76:J76"/>
    <mergeCell ref="K76:L76"/>
    <mergeCell ref="M76:N76"/>
    <mergeCell ref="O82:P82"/>
    <mergeCell ref="A83:H83"/>
    <mergeCell ref="I83:J83"/>
    <mergeCell ref="K83:L83"/>
    <mergeCell ref="M83:N83"/>
    <mergeCell ref="O83:P83"/>
    <mergeCell ref="A82:B82"/>
    <mergeCell ref="C82:H82"/>
    <mergeCell ref="I82:J82"/>
    <mergeCell ref="K82:L82"/>
    <mergeCell ref="M82:N82"/>
    <mergeCell ref="O80:P80"/>
    <mergeCell ref="A81:B81"/>
    <mergeCell ref="C81:H81"/>
    <mergeCell ref="I81:J81"/>
    <mergeCell ref="K81:L81"/>
    <mergeCell ref="M81:N81"/>
    <mergeCell ref="O81:P81"/>
    <mergeCell ref="A80:B80"/>
    <mergeCell ref="C80:H80"/>
    <mergeCell ref="I80:J80"/>
    <mergeCell ref="K80:L80"/>
    <mergeCell ref="M80:N80"/>
    <mergeCell ref="O85:P85"/>
    <mergeCell ref="A86:B86"/>
    <mergeCell ref="C86:H86"/>
    <mergeCell ref="I86:J86"/>
    <mergeCell ref="K86:L86"/>
    <mergeCell ref="M86:N86"/>
    <mergeCell ref="O86:P86"/>
    <mergeCell ref="A85:B85"/>
    <mergeCell ref="C85:H85"/>
    <mergeCell ref="I85:J85"/>
    <mergeCell ref="K85:L85"/>
    <mergeCell ref="M85:N85"/>
    <mergeCell ref="A84:H84"/>
    <mergeCell ref="I84:J84"/>
    <mergeCell ref="K84:L84"/>
    <mergeCell ref="M84:N84"/>
    <mergeCell ref="O84:P84"/>
    <mergeCell ref="A89:H89"/>
    <mergeCell ref="I89:J89"/>
    <mergeCell ref="K89:L89"/>
    <mergeCell ref="M89:N89"/>
    <mergeCell ref="O89:P89"/>
    <mergeCell ref="O87:P87"/>
    <mergeCell ref="A88:B88"/>
    <mergeCell ref="C88:H88"/>
    <mergeCell ref="I88:J88"/>
    <mergeCell ref="K88:L88"/>
    <mergeCell ref="M88:N88"/>
    <mergeCell ref="O88:P88"/>
    <mergeCell ref="A87:B87"/>
    <mergeCell ref="C87:H87"/>
    <mergeCell ref="I87:J87"/>
    <mergeCell ref="K87:L87"/>
    <mergeCell ref="M87:N87"/>
    <mergeCell ref="O91:P91"/>
    <mergeCell ref="A92:B92"/>
    <mergeCell ref="C92:H92"/>
    <mergeCell ref="I92:J92"/>
    <mergeCell ref="K92:L92"/>
    <mergeCell ref="M92:N92"/>
    <mergeCell ref="O92:P92"/>
    <mergeCell ref="A91:B91"/>
    <mergeCell ref="C91:H91"/>
    <mergeCell ref="I91:J91"/>
    <mergeCell ref="K91:L91"/>
    <mergeCell ref="M91:N91"/>
    <mergeCell ref="A90:H90"/>
    <mergeCell ref="I90:J90"/>
    <mergeCell ref="K90:L90"/>
    <mergeCell ref="M90:N90"/>
    <mergeCell ref="O90:P90"/>
    <mergeCell ref="O95:P95"/>
    <mergeCell ref="A96:H96"/>
    <mergeCell ref="I96:J96"/>
    <mergeCell ref="K96:L96"/>
    <mergeCell ref="M96:N96"/>
    <mergeCell ref="O96:P96"/>
    <mergeCell ref="A95:B95"/>
    <mergeCell ref="C95:H95"/>
    <mergeCell ref="I95:J95"/>
    <mergeCell ref="K95:L95"/>
    <mergeCell ref="M95:N95"/>
    <mergeCell ref="O93:P93"/>
    <mergeCell ref="A94:B94"/>
    <mergeCell ref="C94:H94"/>
    <mergeCell ref="I94:J94"/>
    <mergeCell ref="K94:L94"/>
    <mergeCell ref="M94:N94"/>
    <mergeCell ref="O94:P94"/>
    <mergeCell ref="A93:B93"/>
    <mergeCell ref="C93:H93"/>
    <mergeCell ref="I93:J93"/>
    <mergeCell ref="K93:L93"/>
    <mergeCell ref="M93:N93"/>
    <mergeCell ref="O98:P98"/>
    <mergeCell ref="A99:B99"/>
    <mergeCell ref="C99:H99"/>
    <mergeCell ref="I99:J99"/>
    <mergeCell ref="K99:L99"/>
    <mergeCell ref="M99:N99"/>
    <mergeCell ref="O99:P99"/>
    <mergeCell ref="A98:B98"/>
    <mergeCell ref="C98:H98"/>
    <mergeCell ref="I98:J98"/>
    <mergeCell ref="K98:L98"/>
    <mergeCell ref="M98:N98"/>
    <mergeCell ref="A97:H97"/>
    <mergeCell ref="I97:J97"/>
    <mergeCell ref="K97:L97"/>
    <mergeCell ref="M97:N97"/>
    <mergeCell ref="O97:P97"/>
    <mergeCell ref="A102:H102"/>
    <mergeCell ref="I102:J102"/>
    <mergeCell ref="K102:L102"/>
    <mergeCell ref="M102:N102"/>
    <mergeCell ref="O102:P102"/>
    <mergeCell ref="O100:P100"/>
    <mergeCell ref="A101:H101"/>
    <mergeCell ref="I101:J101"/>
    <mergeCell ref="K101:L101"/>
    <mergeCell ref="M101:N101"/>
    <mergeCell ref="O101:P101"/>
    <mergeCell ref="A100:B100"/>
    <mergeCell ref="C100:H100"/>
    <mergeCell ref="I100:J100"/>
    <mergeCell ref="K100:L100"/>
    <mergeCell ref="M100:N100"/>
    <mergeCell ref="A105:H105"/>
    <mergeCell ref="I105:J105"/>
    <mergeCell ref="K105:L105"/>
    <mergeCell ref="M105:N105"/>
    <mergeCell ref="O105:P105"/>
    <mergeCell ref="O103:P103"/>
    <mergeCell ref="A104:B104"/>
    <mergeCell ref="C104:H104"/>
    <mergeCell ref="I104:J104"/>
    <mergeCell ref="K104:L104"/>
    <mergeCell ref="M104:N104"/>
    <mergeCell ref="O104:P104"/>
    <mergeCell ref="A103:B103"/>
    <mergeCell ref="C103:H103"/>
    <mergeCell ref="I103:J103"/>
    <mergeCell ref="K103:L103"/>
    <mergeCell ref="M103:N103"/>
    <mergeCell ref="O107:P107"/>
    <mergeCell ref="A108:B108"/>
    <mergeCell ref="C108:H108"/>
    <mergeCell ref="I108:J108"/>
    <mergeCell ref="K108:L108"/>
    <mergeCell ref="M108:N108"/>
    <mergeCell ref="O108:P108"/>
    <mergeCell ref="A107:B107"/>
    <mergeCell ref="C107:H107"/>
    <mergeCell ref="I107:J107"/>
    <mergeCell ref="K107:L107"/>
    <mergeCell ref="M107:N107"/>
    <mergeCell ref="A106:H106"/>
    <mergeCell ref="I106:J106"/>
    <mergeCell ref="K106:L106"/>
    <mergeCell ref="M106:N106"/>
    <mergeCell ref="O106:P106"/>
    <mergeCell ref="A111:H111"/>
    <mergeCell ref="I111:J111"/>
    <mergeCell ref="K111:L111"/>
    <mergeCell ref="M111:N111"/>
    <mergeCell ref="O111:P111"/>
    <mergeCell ref="O109:P109"/>
    <mergeCell ref="A110:B110"/>
    <mergeCell ref="C110:H110"/>
    <mergeCell ref="I110:J110"/>
    <mergeCell ref="K110:L110"/>
    <mergeCell ref="M110:N110"/>
    <mergeCell ref="O110:P110"/>
    <mergeCell ref="A109:B109"/>
    <mergeCell ref="C109:H109"/>
    <mergeCell ref="I109:J109"/>
    <mergeCell ref="K109:L109"/>
    <mergeCell ref="M109:N109"/>
    <mergeCell ref="O113:P113"/>
    <mergeCell ref="A114:B114"/>
    <mergeCell ref="C114:H114"/>
    <mergeCell ref="I114:J114"/>
    <mergeCell ref="K114:L114"/>
    <mergeCell ref="M114:N114"/>
    <mergeCell ref="O114:P114"/>
    <mergeCell ref="A113:B113"/>
    <mergeCell ref="C113:H113"/>
    <mergeCell ref="I113:J113"/>
    <mergeCell ref="K113:L113"/>
    <mergeCell ref="M113:N113"/>
    <mergeCell ref="A112:H112"/>
    <mergeCell ref="I112:J112"/>
    <mergeCell ref="K112:L112"/>
    <mergeCell ref="M112:N112"/>
    <mergeCell ref="O112:P112"/>
    <mergeCell ref="A118:H118"/>
    <mergeCell ref="I118:J118"/>
    <mergeCell ref="K118:L118"/>
    <mergeCell ref="M118:N118"/>
    <mergeCell ref="O118:P118"/>
    <mergeCell ref="A117:H117"/>
    <mergeCell ref="I117:J117"/>
    <mergeCell ref="K117:L117"/>
    <mergeCell ref="M117:N117"/>
    <mergeCell ref="O117:P117"/>
    <mergeCell ref="O115:P115"/>
    <mergeCell ref="A116:B116"/>
    <mergeCell ref="C116:H116"/>
    <mergeCell ref="I116:J116"/>
    <mergeCell ref="K116:L116"/>
    <mergeCell ref="M116:N116"/>
    <mergeCell ref="O116:P116"/>
    <mergeCell ref="A115:B115"/>
    <mergeCell ref="C115:H115"/>
    <mergeCell ref="I115:J115"/>
    <mergeCell ref="K115:L115"/>
    <mergeCell ref="M115:N115"/>
    <mergeCell ref="O121:P121"/>
    <mergeCell ref="A122:H122"/>
    <mergeCell ref="I122:J122"/>
    <mergeCell ref="K122:L122"/>
    <mergeCell ref="M122:N122"/>
    <mergeCell ref="O122:P122"/>
    <mergeCell ref="A121:B121"/>
    <mergeCell ref="C121:H121"/>
    <mergeCell ref="I121:J121"/>
    <mergeCell ref="K121:L121"/>
    <mergeCell ref="M121:N121"/>
    <mergeCell ref="O119:P119"/>
    <mergeCell ref="A120:B120"/>
    <mergeCell ref="C120:H120"/>
    <mergeCell ref="I120:J120"/>
    <mergeCell ref="K120:L120"/>
    <mergeCell ref="M120:N120"/>
    <mergeCell ref="O120:P120"/>
    <mergeCell ref="A119:B119"/>
    <mergeCell ref="C119:H119"/>
    <mergeCell ref="I119:J119"/>
    <mergeCell ref="K119:L119"/>
    <mergeCell ref="M119:N119"/>
    <mergeCell ref="O124:P124"/>
    <mergeCell ref="A125:B125"/>
    <mergeCell ref="C125:H125"/>
    <mergeCell ref="I125:J125"/>
    <mergeCell ref="K125:L125"/>
    <mergeCell ref="M125:N125"/>
    <mergeCell ref="O125:P125"/>
    <mergeCell ref="A124:B124"/>
    <mergeCell ref="C124:H124"/>
    <mergeCell ref="I124:J124"/>
    <mergeCell ref="K124:L124"/>
    <mergeCell ref="M124:N124"/>
    <mergeCell ref="A123:H123"/>
    <mergeCell ref="I123:J123"/>
    <mergeCell ref="K123:L123"/>
    <mergeCell ref="M123:N123"/>
    <mergeCell ref="O123:P123"/>
    <mergeCell ref="A128:H128"/>
    <mergeCell ref="I128:J128"/>
    <mergeCell ref="K128:L128"/>
    <mergeCell ref="M128:N128"/>
    <mergeCell ref="O128:P128"/>
    <mergeCell ref="O126:P126"/>
    <mergeCell ref="A127:H127"/>
    <mergeCell ref="I127:J127"/>
    <mergeCell ref="K127:L127"/>
    <mergeCell ref="M127:N127"/>
    <mergeCell ref="O127:P127"/>
    <mergeCell ref="A126:B126"/>
    <mergeCell ref="C126:H126"/>
    <mergeCell ref="I126:J126"/>
    <mergeCell ref="K126:L126"/>
    <mergeCell ref="M126:N126"/>
    <mergeCell ref="O131:P131"/>
    <mergeCell ref="A132:H132"/>
    <mergeCell ref="I132:J132"/>
    <mergeCell ref="K132:L132"/>
    <mergeCell ref="M132:N132"/>
    <mergeCell ref="O132:P132"/>
    <mergeCell ref="A131:B131"/>
    <mergeCell ref="C131:H131"/>
    <mergeCell ref="I131:J131"/>
    <mergeCell ref="K131:L131"/>
    <mergeCell ref="M131:N131"/>
    <mergeCell ref="O129:P129"/>
    <mergeCell ref="A130:B130"/>
    <mergeCell ref="C130:H130"/>
    <mergeCell ref="I130:J130"/>
    <mergeCell ref="K130:L130"/>
    <mergeCell ref="M130:N130"/>
    <mergeCell ref="O130:P130"/>
    <mergeCell ref="A129:B129"/>
    <mergeCell ref="C129:H129"/>
    <mergeCell ref="I129:J129"/>
    <mergeCell ref="K129:L129"/>
    <mergeCell ref="M129:N129"/>
    <mergeCell ref="O134:P134"/>
    <mergeCell ref="A135:B135"/>
    <mergeCell ref="C135:H135"/>
    <mergeCell ref="I135:J135"/>
    <mergeCell ref="K135:L135"/>
    <mergeCell ref="M135:N135"/>
    <mergeCell ref="O135:P135"/>
    <mergeCell ref="A134:B134"/>
    <mergeCell ref="C134:H134"/>
    <mergeCell ref="I134:J134"/>
    <mergeCell ref="K134:L134"/>
    <mergeCell ref="M134:N134"/>
    <mergeCell ref="A133:H133"/>
    <mergeCell ref="I133:J133"/>
    <mergeCell ref="K133:L133"/>
    <mergeCell ref="M133:N133"/>
    <mergeCell ref="O133:P133"/>
    <mergeCell ref="A138:H138"/>
    <mergeCell ref="I138:J138"/>
    <mergeCell ref="K138:L138"/>
    <mergeCell ref="M138:N138"/>
    <mergeCell ref="O138:P138"/>
    <mergeCell ref="O136:P136"/>
    <mergeCell ref="A137:H137"/>
    <mergeCell ref="I137:J137"/>
    <mergeCell ref="K137:L137"/>
    <mergeCell ref="M137:N137"/>
    <mergeCell ref="O137:P137"/>
    <mergeCell ref="A136:B136"/>
    <mergeCell ref="C136:H136"/>
    <mergeCell ref="I136:J136"/>
    <mergeCell ref="K136:L136"/>
    <mergeCell ref="M136:N136"/>
    <mergeCell ref="O141:P141"/>
    <mergeCell ref="A142:B142"/>
    <mergeCell ref="C142:H142"/>
    <mergeCell ref="I142:J142"/>
    <mergeCell ref="K142:L142"/>
    <mergeCell ref="M142:N142"/>
    <mergeCell ref="O142:P142"/>
    <mergeCell ref="A141:B141"/>
    <mergeCell ref="C141:H141"/>
    <mergeCell ref="I141:J141"/>
    <mergeCell ref="K141:L141"/>
    <mergeCell ref="M141:N141"/>
    <mergeCell ref="O139:P139"/>
    <mergeCell ref="A140:B140"/>
    <mergeCell ref="C140:H140"/>
    <mergeCell ref="I140:J140"/>
    <mergeCell ref="K140:L140"/>
    <mergeCell ref="M140:N140"/>
    <mergeCell ref="O140:P140"/>
    <mergeCell ref="A139:B139"/>
    <mergeCell ref="C139:H139"/>
    <mergeCell ref="I139:J139"/>
    <mergeCell ref="K139:L139"/>
    <mergeCell ref="M139:N139"/>
    <mergeCell ref="A145:H145"/>
    <mergeCell ref="I145:J145"/>
    <mergeCell ref="K145:L145"/>
    <mergeCell ref="M145:N145"/>
    <mergeCell ref="O145:P145"/>
    <mergeCell ref="O143:P143"/>
    <mergeCell ref="A144:B144"/>
    <mergeCell ref="C144:H144"/>
    <mergeCell ref="I144:J144"/>
    <mergeCell ref="K144:L144"/>
    <mergeCell ref="M144:N144"/>
    <mergeCell ref="O144:P144"/>
    <mergeCell ref="A143:B143"/>
    <mergeCell ref="C143:H143"/>
    <mergeCell ref="I143:J143"/>
    <mergeCell ref="K143:L143"/>
    <mergeCell ref="M143:N143"/>
    <mergeCell ref="O147:P147"/>
    <mergeCell ref="A148:B148"/>
    <mergeCell ref="C148:H148"/>
    <mergeCell ref="I148:J148"/>
    <mergeCell ref="K148:L148"/>
    <mergeCell ref="M148:N148"/>
    <mergeCell ref="O148:P148"/>
    <mergeCell ref="A147:B147"/>
    <mergeCell ref="C147:H147"/>
    <mergeCell ref="I147:J147"/>
    <mergeCell ref="K147:L147"/>
    <mergeCell ref="M147:N147"/>
    <mergeCell ref="A146:H146"/>
    <mergeCell ref="I146:J146"/>
    <mergeCell ref="K146:L146"/>
    <mergeCell ref="M146:N146"/>
    <mergeCell ref="O146:P146"/>
    <mergeCell ref="A151:H151"/>
    <mergeCell ref="I151:J151"/>
    <mergeCell ref="K151:L151"/>
    <mergeCell ref="M151:N151"/>
    <mergeCell ref="O151:P151"/>
    <mergeCell ref="O149:P149"/>
    <mergeCell ref="A150:B150"/>
    <mergeCell ref="C150:H150"/>
    <mergeCell ref="I150:J150"/>
    <mergeCell ref="K150:L150"/>
    <mergeCell ref="M150:N150"/>
    <mergeCell ref="O150:P150"/>
    <mergeCell ref="A149:B149"/>
    <mergeCell ref="C149:H149"/>
    <mergeCell ref="I149:J149"/>
    <mergeCell ref="K149:L149"/>
    <mergeCell ref="M149:N149"/>
    <mergeCell ref="O153:P153"/>
    <mergeCell ref="A154:B154"/>
    <mergeCell ref="C154:H154"/>
    <mergeCell ref="I154:J154"/>
    <mergeCell ref="K154:L154"/>
    <mergeCell ref="M154:N154"/>
    <mergeCell ref="O154:P154"/>
    <mergeCell ref="A153:B153"/>
    <mergeCell ref="C153:H153"/>
    <mergeCell ref="I153:J153"/>
    <mergeCell ref="K153:L153"/>
    <mergeCell ref="M153:N153"/>
    <mergeCell ref="A152:H152"/>
    <mergeCell ref="I152:J152"/>
    <mergeCell ref="K152:L152"/>
    <mergeCell ref="M152:N152"/>
    <mergeCell ref="O152:P152"/>
    <mergeCell ref="O157:P157"/>
    <mergeCell ref="A158:B158"/>
    <mergeCell ref="C158:H158"/>
    <mergeCell ref="I158:J158"/>
    <mergeCell ref="K158:L158"/>
    <mergeCell ref="M158:N158"/>
    <mergeCell ref="O158:P158"/>
    <mergeCell ref="A157:B157"/>
    <mergeCell ref="C157:H157"/>
    <mergeCell ref="I157:J157"/>
    <mergeCell ref="K157:L157"/>
    <mergeCell ref="M157:N157"/>
    <mergeCell ref="O155:P155"/>
    <mergeCell ref="A156:B156"/>
    <mergeCell ref="C156:H156"/>
    <mergeCell ref="I156:J156"/>
    <mergeCell ref="K156:L156"/>
    <mergeCell ref="M156:N156"/>
    <mergeCell ref="O156:P156"/>
    <mergeCell ref="A155:B155"/>
    <mergeCell ref="C155:H155"/>
    <mergeCell ref="I155:J155"/>
    <mergeCell ref="K155:L155"/>
    <mergeCell ref="M155:N155"/>
    <mergeCell ref="A161:H161"/>
    <mergeCell ref="I161:J161"/>
    <mergeCell ref="K161:L161"/>
    <mergeCell ref="M161:N161"/>
    <mergeCell ref="O161:P161"/>
    <mergeCell ref="O159:P159"/>
    <mergeCell ref="A160:H160"/>
    <mergeCell ref="I160:J160"/>
    <mergeCell ref="K160:L160"/>
    <mergeCell ref="M160:N160"/>
    <mergeCell ref="O160:P160"/>
    <mergeCell ref="A159:B159"/>
    <mergeCell ref="C159:H159"/>
    <mergeCell ref="I159:J159"/>
    <mergeCell ref="K159:L159"/>
    <mergeCell ref="M159:N159"/>
    <mergeCell ref="O164:P164"/>
    <mergeCell ref="A165:B165"/>
    <mergeCell ref="C165:H165"/>
    <mergeCell ref="I165:J165"/>
    <mergeCell ref="K165:L165"/>
    <mergeCell ref="M165:N165"/>
    <mergeCell ref="O165:P165"/>
    <mergeCell ref="A164:B164"/>
    <mergeCell ref="C164:H164"/>
    <mergeCell ref="I164:J164"/>
    <mergeCell ref="K164:L164"/>
    <mergeCell ref="M164:N164"/>
    <mergeCell ref="O162:P162"/>
    <mergeCell ref="A163:B163"/>
    <mergeCell ref="C163:H163"/>
    <mergeCell ref="I163:J163"/>
    <mergeCell ref="K163:L163"/>
    <mergeCell ref="M163:N163"/>
    <mergeCell ref="O163:P163"/>
    <mergeCell ref="A162:B162"/>
    <mergeCell ref="C162:H162"/>
    <mergeCell ref="I162:J162"/>
    <mergeCell ref="K162:L162"/>
    <mergeCell ref="M162:N162"/>
    <mergeCell ref="O168:P168"/>
    <mergeCell ref="A169:B169"/>
    <mergeCell ref="C169:H169"/>
    <mergeCell ref="I169:J169"/>
    <mergeCell ref="K169:L169"/>
    <mergeCell ref="M169:N169"/>
    <mergeCell ref="O169:P169"/>
    <mergeCell ref="A168:B168"/>
    <mergeCell ref="C168:H168"/>
    <mergeCell ref="I168:J168"/>
    <mergeCell ref="K168:L168"/>
    <mergeCell ref="M168:N168"/>
    <mergeCell ref="O166:P166"/>
    <mergeCell ref="A167:B167"/>
    <mergeCell ref="C167:H167"/>
    <mergeCell ref="I167:J167"/>
    <mergeCell ref="K167:L167"/>
    <mergeCell ref="M167:N167"/>
    <mergeCell ref="O167:P167"/>
    <mergeCell ref="A166:B166"/>
    <mergeCell ref="C166:H166"/>
    <mergeCell ref="I166:J166"/>
    <mergeCell ref="K166:L166"/>
    <mergeCell ref="M166:N166"/>
    <mergeCell ref="A172:H172"/>
    <mergeCell ref="I172:J172"/>
    <mergeCell ref="K172:L172"/>
    <mergeCell ref="M172:N172"/>
    <mergeCell ref="O172:P172"/>
    <mergeCell ref="O170:P170"/>
    <mergeCell ref="A171:H171"/>
    <mergeCell ref="I171:J171"/>
    <mergeCell ref="K171:L171"/>
    <mergeCell ref="M171:N171"/>
    <mergeCell ref="O171:P171"/>
    <mergeCell ref="A170:B170"/>
    <mergeCell ref="C170:H170"/>
    <mergeCell ref="I170:J170"/>
    <mergeCell ref="K170:L170"/>
    <mergeCell ref="M170:N170"/>
    <mergeCell ref="O175:P175"/>
    <mergeCell ref="A176:H176"/>
    <mergeCell ref="I176:J176"/>
    <mergeCell ref="K176:L176"/>
    <mergeCell ref="M176:N176"/>
    <mergeCell ref="O176:P176"/>
    <mergeCell ref="A175:B175"/>
    <mergeCell ref="C175:H175"/>
    <mergeCell ref="I175:J175"/>
    <mergeCell ref="K175:L175"/>
    <mergeCell ref="M175:N175"/>
    <mergeCell ref="O173:P173"/>
    <mergeCell ref="A174:B174"/>
    <mergeCell ref="C174:H174"/>
    <mergeCell ref="I174:J174"/>
    <mergeCell ref="K174:L174"/>
    <mergeCell ref="M174:N174"/>
    <mergeCell ref="O174:P174"/>
    <mergeCell ref="A173:B173"/>
    <mergeCell ref="C173:H173"/>
    <mergeCell ref="I173:J173"/>
    <mergeCell ref="K173:L173"/>
    <mergeCell ref="M173:N173"/>
    <mergeCell ref="O178:P178"/>
    <mergeCell ref="A179:B179"/>
    <mergeCell ref="C179:H179"/>
    <mergeCell ref="I179:J179"/>
    <mergeCell ref="K179:L179"/>
    <mergeCell ref="M179:N179"/>
    <mergeCell ref="O179:P179"/>
    <mergeCell ref="A178:B178"/>
    <mergeCell ref="C178:H178"/>
    <mergeCell ref="I178:J178"/>
    <mergeCell ref="K178:L178"/>
    <mergeCell ref="M178:N178"/>
    <mergeCell ref="A177:H177"/>
    <mergeCell ref="I177:J177"/>
    <mergeCell ref="K177:L177"/>
    <mergeCell ref="M177:N177"/>
    <mergeCell ref="O177:P177"/>
    <mergeCell ref="A183:H183"/>
    <mergeCell ref="I183:J183"/>
    <mergeCell ref="K183:L183"/>
    <mergeCell ref="M183:N183"/>
    <mergeCell ref="O183:P183"/>
    <mergeCell ref="A182:H182"/>
    <mergeCell ref="I182:J182"/>
    <mergeCell ref="K182:L182"/>
    <mergeCell ref="M182:N182"/>
    <mergeCell ref="O182:P182"/>
    <mergeCell ref="O180:P180"/>
    <mergeCell ref="A181:B181"/>
    <mergeCell ref="C181:H181"/>
    <mergeCell ref="I181:J181"/>
    <mergeCell ref="K181:L181"/>
    <mergeCell ref="M181:N181"/>
    <mergeCell ref="O181:P181"/>
    <mergeCell ref="A180:B180"/>
    <mergeCell ref="C180:H180"/>
    <mergeCell ref="I180:J180"/>
    <mergeCell ref="K180:L180"/>
    <mergeCell ref="M180:N180"/>
    <mergeCell ref="O186:P186"/>
    <mergeCell ref="A187:B187"/>
    <mergeCell ref="C187:H187"/>
    <mergeCell ref="I187:J187"/>
    <mergeCell ref="K187:L187"/>
    <mergeCell ref="M187:N187"/>
    <mergeCell ref="O187:P187"/>
    <mergeCell ref="A186:B186"/>
    <mergeCell ref="C186:H186"/>
    <mergeCell ref="I186:J186"/>
    <mergeCell ref="K186:L186"/>
    <mergeCell ref="M186:N186"/>
    <mergeCell ref="O184:P184"/>
    <mergeCell ref="A185:B185"/>
    <mergeCell ref="C185:H185"/>
    <mergeCell ref="I185:J185"/>
    <mergeCell ref="K185:L185"/>
    <mergeCell ref="M185:N185"/>
    <mergeCell ref="O185:P185"/>
    <mergeCell ref="A184:B184"/>
    <mergeCell ref="C184:H184"/>
    <mergeCell ref="I184:J184"/>
    <mergeCell ref="K184:L184"/>
    <mergeCell ref="M184:N184"/>
    <mergeCell ref="O190:P190"/>
    <mergeCell ref="A191:B191"/>
    <mergeCell ref="C191:H191"/>
    <mergeCell ref="I191:J191"/>
    <mergeCell ref="K191:L191"/>
    <mergeCell ref="M191:N191"/>
    <mergeCell ref="O191:P191"/>
    <mergeCell ref="A190:B190"/>
    <mergeCell ref="C190:H190"/>
    <mergeCell ref="I190:J190"/>
    <mergeCell ref="K190:L190"/>
    <mergeCell ref="M190:N190"/>
    <mergeCell ref="O188:P188"/>
    <mergeCell ref="A189:B189"/>
    <mergeCell ref="C189:H189"/>
    <mergeCell ref="I189:J189"/>
    <mergeCell ref="K189:L189"/>
    <mergeCell ref="M189:N189"/>
    <mergeCell ref="O189:P189"/>
    <mergeCell ref="A188:B188"/>
    <mergeCell ref="C188:H188"/>
    <mergeCell ref="I188:J188"/>
    <mergeCell ref="K188:L188"/>
    <mergeCell ref="M188:N188"/>
    <mergeCell ref="A194:H194"/>
    <mergeCell ref="I194:J194"/>
    <mergeCell ref="K194:L194"/>
    <mergeCell ref="M194:N194"/>
    <mergeCell ref="O194:P194"/>
    <mergeCell ref="O192:P192"/>
    <mergeCell ref="A193:H193"/>
    <mergeCell ref="I193:J193"/>
    <mergeCell ref="K193:L193"/>
    <mergeCell ref="M193:N193"/>
    <mergeCell ref="O193:P193"/>
    <mergeCell ref="A192:B192"/>
    <mergeCell ref="C192:H192"/>
    <mergeCell ref="I192:J192"/>
    <mergeCell ref="K192:L192"/>
    <mergeCell ref="M192:N192"/>
    <mergeCell ref="O197:P197"/>
    <mergeCell ref="A198:H198"/>
    <mergeCell ref="I198:J198"/>
    <mergeCell ref="K198:L198"/>
    <mergeCell ref="M198:N198"/>
    <mergeCell ref="O198:P198"/>
    <mergeCell ref="A197:B197"/>
    <mergeCell ref="C197:H197"/>
    <mergeCell ref="I197:J197"/>
    <mergeCell ref="K197:L197"/>
    <mergeCell ref="M197:N197"/>
    <mergeCell ref="O195:P195"/>
    <mergeCell ref="A196:B196"/>
    <mergeCell ref="C196:H196"/>
    <mergeCell ref="I196:J196"/>
    <mergeCell ref="K196:L196"/>
    <mergeCell ref="M196:N196"/>
    <mergeCell ref="O196:P196"/>
    <mergeCell ref="A195:B195"/>
    <mergeCell ref="C195:H195"/>
    <mergeCell ref="I195:J195"/>
    <mergeCell ref="K195:L195"/>
    <mergeCell ref="M195:N195"/>
    <mergeCell ref="O200:P200"/>
    <mergeCell ref="A201:B201"/>
    <mergeCell ref="C201:H201"/>
    <mergeCell ref="I201:J201"/>
    <mergeCell ref="K201:L201"/>
    <mergeCell ref="M201:N201"/>
    <mergeCell ref="O201:P201"/>
    <mergeCell ref="A200:B200"/>
    <mergeCell ref="C200:H200"/>
    <mergeCell ref="I200:J200"/>
    <mergeCell ref="K200:L200"/>
    <mergeCell ref="M200:N200"/>
    <mergeCell ref="A199:H199"/>
    <mergeCell ref="I199:J199"/>
    <mergeCell ref="K199:L199"/>
    <mergeCell ref="M199:N199"/>
    <mergeCell ref="O199:P199"/>
    <mergeCell ref="A205:H205"/>
    <mergeCell ref="I205:J205"/>
    <mergeCell ref="K205:L205"/>
    <mergeCell ref="M205:N205"/>
    <mergeCell ref="O205:P205"/>
    <mergeCell ref="A204:H204"/>
    <mergeCell ref="I204:J204"/>
    <mergeCell ref="K204:L204"/>
    <mergeCell ref="M204:N204"/>
    <mergeCell ref="O204:P204"/>
    <mergeCell ref="O202:P202"/>
    <mergeCell ref="A203:B203"/>
    <mergeCell ref="C203:H203"/>
    <mergeCell ref="I203:J203"/>
    <mergeCell ref="K203:L203"/>
    <mergeCell ref="M203:N203"/>
    <mergeCell ref="O203:P203"/>
    <mergeCell ref="A202:B202"/>
    <mergeCell ref="C202:H202"/>
    <mergeCell ref="I202:J202"/>
    <mergeCell ref="K202:L202"/>
    <mergeCell ref="M202:N202"/>
    <mergeCell ref="A209:H209"/>
    <mergeCell ref="I209:J209"/>
    <mergeCell ref="K209:L209"/>
    <mergeCell ref="M209:N209"/>
    <mergeCell ref="O209:P209"/>
    <mergeCell ref="A208:H208"/>
    <mergeCell ref="I208:J208"/>
    <mergeCell ref="K208:L208"/>
    <mergeCell ref="M208:N208"/>
    <mergeCell ref="O208:P208"/>
    <mergeCell ref="O206:P206"/>
    <mergeCell ref="A207:B207"/>
    <mergeCell ref="C207:H207"/>
    <mergeCell ref="I207:J207"/>
    <mergeCell ref="K207:L207"/>
    <mergeCell ref="M207:N207"/>
    <mergeCell ref="O207:P207"/>
    <mergeCell ref="A206:B206"/>
    <mergeCell ref="C206:H206"/>
    <mergeCell ref="I206:J206"/>
    <mergeCell ref="K206:L206"/>
    <mergeCell ref="M206:N206"/>
    <mergeCell ref="O212:P212"/>
    <mergeCell ref="A213:H213"/>
    <mergeCell ref="I213:J213"/>
    <mergeCell ref="K213:L213"/>
    <mergeCell ref="M213:N213"/>
    <mergeCell ref="O213:P213"/>
    <mergeCell ref="A212:B212"/>
    <mergeCell ref="C212:H212"/>
    <mergeCell ref="I212:J212"/>
    <mergeCell ref="K212:L212"/>
    <mergeCell ref="M212:N212"/>
    <mergeCell ref="O210:P210"/>
    <mergeCell ref="A211:B211"/>
    <mergeCell ref="C211:H211"/>
    <mergeCell ref="I211:J211"/>
    <mergeCell ref="K211:L211"/>
    <mergeCell ref="M211:N211"/>
    <mergeCell ref="O211:P211"/>
    <mergeCell ref="A210:B210"/>
    <mergeCell ref="C210:H210"/>
    <mergeCell ref="I210:J210"/>
    <mergeCell ref="K210:L210"/>
    <mergeCell ref="M210:N210"/>
    <mergeCell ref="O215:P215"/>
    <mergeCell ref="A216:B216"/>
    <mergeCell ref="C216:H216"/>
    <mergeCell ref="I216:J216"/>
    <mergeCell ref="K216:L216"/>
    <mergeCell ref="M216:N216"/>
    <mergeCell ref="O216:P216"/>
    <mergeCell ref="A215:B215"/>
    <mergeCell ref="C215:H215"/>
    <mergeCell ref="I215:J215"/>
    <mergeCell ref="K215:L215"/>
    <mergeCell ref="M215:N215"/>
    <mergeCell ref="A214:H214"/>
    <mergeCell ref="I214:J214"/>
    <mergeCell ref="K214:L214"/>
    <mergeCell ref="M214:N214"/>
    <mergeCell ref="O214:P214"/>
    <mergeCell ref="O219:P219"/>
    <mergeCell ref="A220:H220"/>
    <mergeCell ref="I220:J220"/>
    <mergeCell ref="K220:L220"/>
    <mergeCell ref="M220:N220"/>
    <mergeCell ref="O220:P220"/>
    <mergeCell ref="A219:B219"/>
    <mergeCell ref="C219:H219"/>
    <mergeCell ref="I219:J219"/>
    <mergeCell ref="K219:L219"/>
    <mergeCell ref="M219:N219"/>
    <mergeCell ref="O217:P217"/>
    <mergeCell ref="A218:B218"/>
    <mergeCell ref="C218:H218"/>
    <mergeCell ref="I218:J218"/>
    <mergeCell ref="K218:L218"/>
    <mergeCell ref="M218:N218"/>
    <mergeCell ref="O218:P218"/>
    <mergeCell ref="A217:B217"/>
    <mergeCell ref="C217:H217"/>
    <mergeCell ref="I217:J217"/>
    <mergeCell ref="K217:L217"/>
    <mergeCell ref="M217:N217"/>
    <mergeCell ref="O222:P222"/>
    <mergeCell ref="A223:B223"/>
    <mergeCell ref="C223:H223"/>
    <mergeCell ref="I223:J223"/>
    <mergeCell ref="K223:L223"/>
    <mergeCell ref="M223:N223"/>
    <mergeCell ref="O223:P223"/>
    <mergeCell ref="A222:B222"/>
    <mergeCell ref="C222:H222"/>
    <mergeCell ref="I222:J222"/>
    <mergeCell ref="K222:L222"/>
    <mergeCell ref="M222:N222"/>
    <mergeCell ref="A221:H221"/>
    <mergeCell ref="I221:J221"/>
    <mergeCell ref="K221:L221"/>
    <mergeCell ref="M221:N221"/>
    <mergeCell ref="O221:P221"/>
    <mergeCell ref="A226:H226"/>
    <mergeCell ref="I226:J226"/>
    <mergeCell ref="K226:L226"/>
    <mergeCell ref="M226:N226"/>
    <mergeCell ref="O226:P226"/>
    <mergeCell ref="O224:P224"/>
    <mergeCell ref="A225:B225"/>
    <mergeCell ref="C225:H225"/>
    <mergeCell ref="I225:J225"/>
    <mergeCell ref="K225:L225"/>
    <mergeCell ref="M225:N225"/>
    <mergeCell ref="O225:P225"/>
    <mergeCell ref="A224:B224"/>
    <mergeCell ref="C224:H224"/>
    <mergeCell ref="I224:J224"/>
    <mergeCell ref="K224:L224"/>
    <mergeCell ref="M224:N224"/>
    <mergeCell ref="O228:P228"/>
    <mergeCell ref="A229:B229"/>
    <mergeCell ref="C229:H229"/>
    <mergeCell ref="I229:J229"/>
    <mergeCell ref="K229:L229"/>
    <mergeCell ref="M229:N229"/>
    <mergeCell ref="O229:P229"/>
    <mergeCell ref="A228:B228"/>
    <mergeCell ref="C228:H228"/>
    <mergeCell ref="I228:J228"/>
    <mergeCell ref="K228:L228"/>
    <mergeCell ref="M228:N228"/>
    <mergeCell ref="A227:H227"/>
    <mergeCell ref="I227:J227"/>
    <mergeCell ref="K227:L227"/>
    <mergeCell ref="M227:N227"/>
    <mergeCell ref="O227:P227"/>
    <mergeCell ref="A232:H232"/>
    <mergeCell ref="I232:J232"/>
    <mergeCell ref="K232:L232"/>
    <mergeCell ref="M232:N232"/>
    <mergeCell ref="O232:P232"/>
    <mergeCell ref="O230:P230"/>
    <mergeCell ref="A231:H231"/>
    <mergeCell ref="I231:J231"/>
    <mergeCell ref="K231:L231"/>
    <mergeCell ref="M231:N231"/>
    <mergeCell ref="O231:P231"/>
    <mergeCell ref="A230:B230"/>
    <mergeCell ref="C230:H230"/>
    <mergeCell ref="I230:J230"/>
    <mergeCell ref="K230:L230"/>
    <mergeCell ref="M230:N230"/>
    <mergeCell ref="O235:P235"/>
    <mergeCell ref="A236:B236"/>
    <mergeCell ref="C236:H236"/>
    <mergeCell ref="I236:J236"/>
    <mergeCell ref="K236:L236"/>
    <mergeCell ref="M236:N236"/>
    <mergeCell ref="O236:P236"/>
    <mergeCell ref="A235:B235"/>
    <mergeCell ref="C235:H235"/>
    <mergeCell ref="I235:J235"/>
    <mergeCell ref="K235:L235"/>
    <mergeCell ref="M235:N235"/>
    <mergeCell ref="O233:P233"/>
    <mergeCell ref="A234:B234"/>
    <mergeCell ref="C234:H234"/>
    <mergeCell ref="I234:J234"/>
    <mergeCell ref="K234:L234"/>
    <mergeCell ref="M234:N234"/>
    <mergeCell ref="O234:P234"/>
    <mergeCell ref="A233:B233"/>
    <mergeCell ref="C233:H233"/>
    <mergeCell ref="I233:J233"/>
    <mergeCell ref="K233:L233"/>
    <mergeCell ref="M233:N233"/>
    <mergeCell ref="A239:H239"/>
    <mergeCell ref="I239:J239"/>
    <mergeCell ref="K239:L239"/>
    <mergeCell ref="M239:N239"/>
    <mergeCell ref="O239:P239"/>
    <mergeCell ref="O237:P237"/>
    <mergeCell ref="A238:B238"/>
    <mergeCell ref="C238:H238"/>
    <mergeCell ref="I238:J238"/>
    <mergeCell ref="K238:L238"/>
    <mergeCell ref="M238:N238"/>
    <mergeCell ref="O238:P238"/>
    <mergeCell ref="A237:B237"/>
    <mergeCell ref="C237:H237"/>
    <mergeCell ref="I237:J237"/>
    <mergeCell ref="K237:L237"/>
    <mergeCell ref="M237:N237"/>
    <mergeCell ref="O241:P241"/>
    <mergeCell ref="A242:B242"/>
    <mergeCell ref="C242:H242"/>
    <mergeCell ref="I242:J242"/>
    <mergeCell ref="K242:L242"/>
    <mergeCell ref="M242:N242"/>
    <mergeCell ref="O242:P242"/>
    <mergeCell ref="A241:B241"/>
    <mergeCell ref="C241:H241"/>
    <mergeCell ref="I241:J241"/>
    <mergeCell ref="K241:L241"/>
    <mergeCell ref="M241:N241"/>
    <mergeCell ref="A240:H240"/>
    <mergeCell ref="I240:J240"/>
    <mergeCell ref="K240:L240"/>
    <mergeCell ref="M240:N240"/>
    <mergeCell ref="O240:P240"/>
    <mergeCell ref="A245:H245"/>
    <mergeCell ref="I245:J245"/>
    <mergeCell ref="K245:L245"/>
    <mergeCell ref="M245:N245"/>
    <mergeCell ref="O245:P245"/>
    <mergeCell ref="O243:P243"/>
    <mergeCell ref="A244:H244"/>
    <mergeCell ref="I244:J244"/>
    <mergeCell ref="K244:L244"/>
    <mergeCell ref="M244:N244"/>
    <mergeCell ref="O244:P244"/>
    <mergeCell ref="A243:B243"/>
    <mergeCell ref="C243:H243"/>
    <mergeCell ref="I243:J243"/>
    <mergeCell ref="K243:L243"/>
    <mergeCell ref="M243:N243"/>
    <mergeCell ref="O248:P248"/>
    <mergeCell ref="A249:H249"/>
    <mergeCell ref="I249:J249"/>
    <mergeCell ref="K249:L249"/>
    <mergeCell ref="M249:N249"/>
    <mergeCell ref="O249:P249"/>
    <mergeCell ref="A248:B248"/>
    <mergeCell ref="C248:H248"/>
    <mergeCell ref="I248:J248"/>
    <mergeCell ref="K248:L248"/>
    <mergeCell ref="M248:N248"/>
    <mergeCell ref="O246:P246"/>
    <mergeCell ref="A247:B247"/>
    <mergeCell ref="C247:H247"/>
    <mergeCell ref="I247:J247"/>
    <mergeCell ref="K247:L247"/>
    <mergeCell ref="M247:N247"/>
    <mergeCell ref="O247:P247"/>
    <mergeCell ref="A246:B246"/>
    <mergeCell ref="C246:H246"/>
    <mergeCell ref="I246:J246"/>
    <mergeCell ref="K246:L246"/>
    <mergeCell ref="M246:N246"/>
    <mergeCell ref="O251:P251"/>
    <mergeCell ref="A252:B252"/>
    <mergeCell ref="C252:H252"/>
    <mergeCell ref="I252:J252"/>
    <mergeCell ref="K252:L252"/>
    <mergeCell ref="M252:N252"/>
    <mergeCell ref="O252:P252"/>
    <mergeCell ref="A251:B251"/>
    <mergeCell ref="C251:H251"/>
    <mergeCell ref="I251:J251"/>
    <mergeCell ref="K251:L251"/>
    <mergeCell ref="M251:N251"/>
    <mergeCell ref="A250:H250"/>
    <mergeCell ref="I250:J250"/>
    <mergeCell ref="K250:L250"/>
    <mergeCell ref="M250:N250"/>
    <mergeCell ref="O250:P250"/>
    <mergeCell ref="O255:P255"/>
    <mergeCell ref="A256:H256"/>
    <mergeCell ref="I256:J256"/>
    <mergeCell ref="K256:L256"/>
    <mergeCell ref="M256:N256"/>
    <mergeCell ref="O256:P256"/>
    <mergeCell ref="A255:B255"/>
    <mergeCell ref="C255:H255"/>
    <mergeCell ref="I255:J255"/>
    <mergeCell ref="K255:L255"/>
    <mergeCell ref="M255:N255"/>
    <mergeCell ref="O253:P253"/>
    <mergeCell ref="A254:B254"/>
    <mergeCell ref="C254:H254"/>
    <mergeCell ref="I254:J254"/>
    <mergeCell ref="K254:L254"/>
    <mergeCell ref="M254:N254"/>
    <mergeCell ref="O254:P254"/>
    <mergeCell ref="A253:B253"/>
    <mergeCell ref="C253:H253"/>
    <mergeCell ref="I253:J253"/>
    <mergeCell ref="K253:L253"/>
    <mergeCell ref="M253:N253"/>
    <mergeCell ref="O258:P258"/>
    <mergeCell ref="A259:B259"/>
    <mergeCell ref="C259:H259"/>
    <mergeCell ref="I259:J259"/>
    <mergeCell ref="K259:L259"/>
    <mergeCell ref="M259:N259"/>
    <mergeCell ref="O259:P259"/>
    <mergeCell ref="A258:B258"/>
    <mergeCell ref="C258:H258"/>
    <mergeCell ref="I258:J258"/>
    <mergeCell ref="K258:L258"/>
    <mergeCell ref="M258:N258"/>
    <mergeCell ref="A257:H257"/>
    <mergeCell ref="I257:J257"/>
    <mergeCell ref="K257:L257"/>
    <mergeCell ref="M257:N257"/>
    <mergeCell ref="O257:P257"/>
    <mergeCell ref="O262:P262"/>
    <mergeCell ref="A263:B263"/>
    <mergeCell ref="C263:H263"/>
    <mergeCell ref="I263:J263"/>
    <mergeCell ref="K263:L263"/>
    <mergeCell ref="M263:N263"/>
    <mergeCell ref="O263:P263"/>
    <mergeCell ref="A262:B262"/>
    <mergeCell ref="C262:H262"/>
    <mergeCell ref="I262:J262"/>
    <mergeCell ref="K262:L262"/>
    <mergeCell ref="M262:N262"/>
    <mergeCell ref="O260:P260"/>
    <mergeCell ref="A261:B261"/>
    <mergeCell ref="C261:H261"/>
    <mergeCell ref="I261:J261"/>
    <mergeCell ref="K261:L261"/>
    <mergeCell ref="M261:N261"/>
    <mergeCell ref="O261:P261"/>
    <mergeCell ref="A260:B260"/>
    <mergeCell ref="C260:H260"/>
    <mergeCell ref="I260:J260"/>
    <mergeCell ref="K260:L260"/>
    <mergeCell ref="M260:N260"/>
    <mergeCell ref="O266:P266"/>
    <mergeCell ref="A267:B267"/>
    <mergeCell ref="C267:H267"/>
    <mergeCell ref="I267:J267"/>
    <mergeCell ref="K267:L267"/>
    <mergeCell ref="M267:N267"/>
    <mergeCell ref="O267:P267"/>
    <mergeCell ref="A266:B266"/>
    <mergeCell ref="C266:H266"/>
    <mergeCell ref="I266:J266"/>
    <mergeCell ref="K266:L266"/>
    <mergeCell ref="M266:N266"/>
    <mergeCell ref="O264:P264"/>
    <mergeCell ref="A265:B265"/>
    <mergeCell ref="C265:H265"/>
    <mergeCell ref="I265:J265"/>
    <mergeCell ref="K265:L265"/>
    <mergeCell ref="M265:N265"/>
    <mergeCell ref="O265:P265"/>
    <mergeCell ref="A264:B264"/>
    <mergeCell ref="C264:H264"/>
    <mergeCell ref="I264:J264"/>
    <mergeCell ref="K264:L264"/>
    <mergeCell ref="M264:N264"/>
    <mergeCell ref="O270:P270"/>
    <mergeCell ref="A271:B271"/>
    <mergeCell ref="C271:H271"/>
    <mergeCell ref="I271:J271"/>
    <mergeCell ref="K271:L271"/>
    <mergeCell ref="M271:N271"/>
    <mergeCell ref="O271:P271"/>
    <mergeCell ref="A270:B270"/>
    <mergeCell ref="C270:H270"/>
    <mergeCell ref="I270:J270"/>
    <mergeCell ref="K270:L270"/>
    <mergeCell ref="M270:N270"/>
    <mergeCell ref="O268:P268"/>
    <mergeCell ref="A269:B269"/>
    <mergeCell ref="C269:H269"/>
    <mergeCell ref="I269:J269"/>
    <mergeCell ref="K269:L269"/>
    <mergeCell ref="M269:N269"/>
    <mergeCell ref="O269:P269"/>
    <mergeCell ref="A268:B268"/>
    <mergeCell ref="C268:H268"/>
    <mergeCell ref="I268:J268"/>
    <mergeCell ref="K268:L268"/>
    <mergeCell ref="M268:N268"/>
    <mergeCell ref="O274:P274"/>
    <mergeCell ref="A275:B275"/>
    <mergeCell ref="C275:H275"/>
    <mergeCell ref="I275:J275"/>
    <mergeCell ref="K275:L275"/>
    <mergeCell ref="M275:N275"/>
    <mergeCell ref="O275:P275"/>
    <mergeCell ref="A274:B274"/>
    <mergeCell ref="C274:H274"/>
    <mergeCell ref="I274:J274"/>
    <mergeCell ref="K274:L274"/>
    <mergeCell ref="M274:N274"/>
    <mergeCell ref="O272:P272"/>
    <mergeCell ref="A273:B273"/>
    <mergeCell ref="C273:H273"/>
    <mergeCell ref="I273:J273"/>
    <mergeCell ref="K273:L273"/>
    <mergeCell ref="M273:N273"/>
    <mergeCell ref="O273:P273"/>
    <mergeCell ref="A272:B272"/>
    <mergeCell ref="C272:H272"/>
    <mergeCell ref="I272:J272"/>
    <mergeCell ref="K272:L272"/>
    <mergeCell ref="M272:N272"/>
    <mergeCell ref="A278:H278"/>
    <mergeCell ref="I278:J278"/>
    <mergeCell ref="K278:L278"/>
    <mergeCell ref="M278:N278"/>
    <mergeCell ref="O278:P278"/>
    <mergeCell ref="O276:P276"/>
    <mergeCell ref="A277:H277"/>
    <mergeCell ref="I277:J277"/>
    <mergeCell ref="K277:L277"/>
    <mergeCell ref="M277:N277"/>
    <mergeCell ref="O277:P277"/>
    <mergeCell ref="A276:B276"/>
    <mergeCell ref="C276:H276"/>
    <mergeCell ref="I276:J276"/>
    <mergeCell ref="K276:L276"/>
    <mergeCell ref="M276:N276"/>
    <mergeCell ref="O281:P281"/>
    <mergeCell ref="A282:H282"/>
    <mergeCell ref="I282:J282"/>
    <mergeCell ref="K282:L282"/>
    <mergeCell ref="M282:N282"/>
    <mergeCell ref="O282:P282"/>
    <mergeCell ref="A281:B281"/>
    <mergeCell ref="C281:H281"/>
    <mergeCell ref="I281:J281"/>
    <mergeCell ref="K281:L281"/>
    <mergeCell ref="M281:N281"/>
    <mergeCell ref="O279:P279"/>
    <mergeCell ref="A280:B280"/>
    <mergeCell ref="C280:H280"/>
    <mergeCell ref="I280:J280"/>
    <mergeCell ref="K280:L280"/>
    <mergeCell ref="M280:N280"/>
    <mergeCell ref="O280:P280"/>
    <mergeCell ref="A279:B279"/>
    <mergeCell ref="C279:H279"/>
    <mergeCell ref="I279:J279"/>
    <mergeCell ref="K279:L279"/>
    <mergeCell ref="M279:N279"/>
    <mergeCell ref="O284:P284"/>
    <mergeCell ref="A285:B285"/>
    <mergeCell ref="C285:H285"/>
    <mergeCell ref="I285:J285"/>
    <mergeCell ref="K285:L285"/>
    <mergeCell ref="M285:N285"/>
    <mergeCell ref="O285:P285"/>
    <mergeCell ref="A284:B284"/>
    <mergeCell ref="C284:H284"/>
    <mergeCell ref="I284:J284"/>
    <mergeCell ref="K284:L284"/>
    <mergeCell ref="M284:N284"/>
    <mergeCell ref="A283:H283"/>
    <mergeCell ref="I283:J283"/>
    <mergeCell ref="K283:L283"/>
    <mergeCell ref="M283:N283"/>
    <mergeCell ref="O283:P283"/>
    <mergeCell ref="A288:H288"/>
    <mergeCell ref="I288:J288"/>
    <mergeCell ref="K288:L288"/>
    <mergeCell ref="M288:N288"/>
    <mergeCell ref="O288:P288"/>
    <mergeCell ref="O286:P286"/>
    <mergeCell ref="A287:H287"/>
    <mergeCell ref="I287:J287"/>
    <mergeCell ref="K287:L287"/>
    <mergeCell ref="M287:N287"/>
    <mergeCell ref="O287:P287"/>
    <mergeCell ref="A286:B286"/>
    <mergeCell ref="C286:H286"/>
    <mergeCell ref="I286:J286"/>
    <mergeCell ref="K286:L286"/>
    <mergeCell ref="M286:N286"/>
    <mergeCell ref="A291:H291"/>
    <mergeCell ref="I291:J291"/>
    <mergeCell ref="K291:L291"/>
    <mergeCell ref="M291:N291"/>
    <mergeCell ref="O291:P291"/>
    <mergeCell ref="O289:P289"/>
    <mergeCell ref="A290:B290"/>
    <mergeCell ref="C290:H290"/>
    <mergeCell ref="I290:J290"/>
    <mergeCell ref="K290:L290"/>
    <mergeCell ref="M290:N290"/>
    <mergeCell ref="O290:P290"/>
    <mergeCell ref="A289:B289"/>
    <mergeCell ref="C289:H289"/>
    <mergeCell ref="I289:J289"/>
    <mergeCell ref="K289:L289"/>
    <mergeCell ref="M289:N289"/>
    <mergeCell ref="O293:P293"/>
    <mergeCell ref="A294:B294"/>
    <mergeCell ref="C294:H294"/>
    <mergeCell ref="I294:J294"/>
    <mergeCell ref="K294:L294"/>
    <mergeCell ref="M294:N294"/>
    <mergeCell ref="O294:P294"/>
    <mergeCell ref="A293:B293"/>
    <mergeCell ref="C293:H293"/>
    <mergeCell ref="I293:J293"/>
    <mergeCell ref="K293:L293"/>
    <mergeCell ref="M293:N293"/>
    <mergeCell ref="A292:H292"/>
    <mergeCell ref="I292:J292"/>
    <mergeCell ref="K292:L292"/>
    <mergeCell ref="M292:N292"/>
    <mergeCell ref="O292:P292"/>
    <mergeCell ref="O297:P297"/>
    <mergeCell ref="A298:B298"/>
    <mergeCell ref="C298:H298"/>
    <mergeCell ref="I298:J298"/>
    <mergeCell ref="K298:L298"/>
    <mergeCell ref="M298:N298"/>
    <mergeCell ref="O298:P298"/>
    <mergeCell ref="A297:B297"/>
    <mergeCell ref="C297:H297"/>
    <mergeCell ref="I297:J297"/>
    <mergeCell ref="K297:L297"/>
    <mergeCell ref="M297:N297"/>
    <mergeCell ref="O295:P295"/>
    <mergeCell ref="A296:B296"/>
    <mergeCell ref="C296:H296"/>
    <mergeCell ref="I296:J296"/>
    <mergeCell ref="K296:L296"/>
    <mergeCell ref="M296:N296"/>
    <mergeCell ref="O296:P296"/>
    <mergeCell ref="A295:B295"/>
    <mergeCell ref="C295:H295"/>
    <mergeCell ref="I295:J295"/>
    <mergeCell ref="K295:L295"/>
    <mergeCell ref="M295:N295"/>
    <mergeCell ref="O301:P301"/>
    <mergeCell ref="A302:B302"/>
    <mergeCell ref="C302:H302"/>
    <mergeCell ref="I302:J302"/>
    <mergeCell ref="K302:L302"/>
    <mergeCell ref="M302:N302"/>
    <mergeCell ref="O302:P302"/>
    <mergeCell ref="A301:B301"/>
    <mergeCell ref="C301:H301"/>
    <mergeCell ref="I301:J301"/>
    <mergeCell ref="K301:L301"/>
    <mergeCell ref="M301:N301"/>
    <mergeCell ref="O299:P299"/>
    <mergeCell ref="A300:B300"/>
    <mergeCell ref="C300:H300"/>
    <mergeCell ref="I300:J300"/>
    <mergeCell ref="K300:L300"/>
    <mergeCell ref="M300:N300"/>
    <mergeCell ref="O300:P300"/>
    <mergeCell ref="A299:B299"/>
    <mergeCell ref="C299:H299"/>
    <mergeCell ref="I299:J299"/>
    <mergeCell ref="K299:L299"/>
    <mergeCell ref="M299:N299"/>
    <mergeCell ref="O305:P305"/>
    <mergeCell ref="A306:B306"/>
    <mergeCell ref="C306:H306"/>
    <mergeCell ref="I306:J306"/>
    <mergeCell ref="K306:L306"/>
    <mergeCell ref="M306:N306"/>
    <mergeCell ref="O306:P306"/>
    <mergeCell ref="A305:B305"/>
    <mergeCell ref="C305:H305"/>
    <mergeCell ref="I305:J305"/>
    <mergeCell ref="K305:L305"/>
    <mergeCell ref="M305:N305"/>
    <mergeCell ref="O303:P303"/>
    <mergeCell ref="A304:B304"/>
    <mergeCell ref="C304:H304"/>
    <mergeCell ref="I304:J304"/>
    <mergeCell ref="K304:L304"/>
    <mergeCell ref="M304:N304"/>
    <mergeCell ref="O304:P304"/>
    <mergeCell ref="A303:B303"/>
    <mergeCell ref="C303:H303"/>
    <mergeCell ref="I303:J303"/>
    <mergeCell ref="K303:L303"/>
    <mergeCell ref="M303:N303"/>
    <mergeCell ref="O309:P309"/>
    <mergeCell ref="A310:B310"/>
    <mergeCell ref="C310:H310"/>
    <mergeCell ref="I310:J310"/>
    <mergeCell ref="K310:L310"/>
    <mergeCell ref="M310:N310"/>
    <mergeCell ref="O310:P310"/>
    <mergeCell ref="A309:B309"/>
    <mergeCell ref="C309:H309"/>
    <mergeCell ref="I309:J309"/>
    <mergeCell ref="K309:L309"/>
    <mergeCell ref="M309:N309"/>
    <mergeCell ref="O307:P307"/>
    <mergeCell ref="A308:B308"/>
    <mergeCell ref="C308:H308"/>
    <mergeCell ref="I308:J308"/>
    <mergeCell ref="K308:L308"/>
    <mergeCell ref="M308:N308"/>
    <mergeCell ref="O308:P308"/>
    <mergeCell ref="A307:B307"/>
    <mergeCell ref="C307:H307"/>
    <mergeCell ref="I307:J307"/>
    <mergeCell ref="K307:L307"/>
    <mergeCell ref="M307:N307"/>
    <mergeCell ref="O313:P313"/>
    <mergeCell ref="A314:B314"/>
    <mergeCell ref="C314:H314"/>
    <mergeCell ref="I314:J314"/>
    <mergeCell ref="K314:L314"/>
    <mergeCell ref="M314:N314"/>
    <mergeCell ref="O314:P314"/>
    <mergeCell ref="A313:B313"/>
    <mergeCell ref="C313:H313"/>
    <mergeCell ref="I313:J313"/>
    <mergeCell ref="K313:L313"/>
    <mergeCell ref="M313:N313"/>
    <mergeCell ref="O311:P311"/>
    <mergeCell ref="A312:B312"/>
    <mergeCell ref="C312:H312"/>
    <mergeCell ref="I312:J312"/>
    <mergeCell ref="K312:L312"/>
    <mergeCell ref="M312:N312"/>
    <mergeCell ref="O312:P312"/>
    <mergeCell ref="A311:B311"/>
    <mergeCell ref="C311:H311"/>
    <mergeCell ref="I311:J311"/>
    <mergeCell ref="K311:L311"/>
    <mergeCell ref="M311:N311"/>
    <mergeCell ref="O317:P317"/>
    <mergeCell ref="A318:B318"/>
    <mergeCell ref="C318:H318"/>
    <mergeCell ref="I318:J318"/>
    <mergeCell ref="K318:L318"/>
    <mergeCell ref="M318:N318"/>
    <mergeCell ref="O318:P318"/>
    <mergeCell ref="A317:B317"/>
    <mergeCell ref="C317:H317"/>
    <mergeCell ref="I317:J317"/>
    <mergeCell ref="K317:L317"/>
    <mergeCell ref="M317:N317"/>
    <mergeCell ref="O315:P315"/>
    <mergeCell ref="A316:B316"/>
    <mergeCell ref="C316:H316"/>
    <mergeCell ref="I316:J316"/>
    <mergeCell ref="K316:L316"/>
    <mergeCell ref="M316:N316"/>
    <mergeCell ref="O316:P316"/>
    <mergeCell ref="A315:B315"/>
    <mergeCell ref="C315:H315"/>
    <mergeCell ref="I315:J315"/>
    <mergeCell ref="K315:L315"/>
    <mergeCell ref="M315:N315"/>
    <mergeCell ref="O321:P321"/>
    <mergeCell ref="A322:B322"/>
    <mergeCell ref="C322:H322"/>
    <mergeCell ref="I322:J322"/>
    <mergeCell ref="K322:L322"/>
    <mergeCell ref="M322:N322"/>
    <mergeCell ref="O322:P322"/>
    <mergeCell ref="A321:B321"/>
    <mergeCell ref="C321:H321"/>
    <mergeCell ref="I321:J321"/>
    <mergeCell ref="K321:L321"/>
    <mergeCell ref="M321:N321"/>
    <mergeCell ref="O319:P319"/>
    <mergeCell ref="A320:B320"/>
    <mergeCell ref="C320:H320"/>
    <mergeCell ref="I320:J320"/>
    <mergeCell ref="K320:L320"/>
    <mergeCell ref="M320:N320"/>
    <mergeCell ref="O320:P320"/>
    <mergeCell ref="A319:B319"/>
    <mergeCell ref="C319:H319"/>
    <mergeCell ref="I319:J319"/>
    <mergeCell ref="K319:L319"/>
    <mergeCell ref="M319:N319"/>
    <mergeCell ref="O325:P325"/>
    <mergeCell ref="A326:H326"/>
    <mergeCell ref="I326:J326"/>
    <mergeCell ref="K326:L326"/>
    <mergeCell ref="M326:N326"/>
    <mergeCell ref="O326:P326"/>
    <mergeCell ref="A325:B325"/>
    <mergeCell ref="C325:H325"/>
    <mergeCell ref="I325:J325"/>
    <mergeCell ref="K325:L325"/>
    <mergeCell ref="M325:N325"/>
    <mergeCell ref="O323:P323"/>
    <mergeCell ref="A324:B324"/>
    <mergeCell ref="C324:H324"/>
    <mergeCell ref="I324:J324"/>
    <mergeCell ref="K324:L324"/>
    <mergeCell ref="M324:N324"/>
    <mergeCell ref="O324:P324"/>
    <mergeCell ref="A323:B323"/>
    <mergeCell ref="C323:H323"/>
    <mergeCell ref="I323:J323"/>
    <mergeCell ref="K323:L323"/>
    <mergeCell ref="M323:N323"/>
    <mergeCell ref="O328:P328"/>
    <mergeCell ref="A329:B329"/>
    <mergeCell ref="C329:H329"/>
    <mergeCell ref="I329:J329"/>
    <mergeCell ref="K329:L329"/>
    <mergeCell ref="M329:N329"/>
    <mergeCell ref="O329:P329"/>
    <mergeCell ref="A328:B328"/>
    <mergeCell ref="C328:H328"/>
    <mergeCell ref="I328:J328"/>
    <mergeCell ref="K328:L328"/>
    <mergeCell ref="M328:N328"/>
    <mergeCell ref="A327:H327"/>
    <mergeCell ref="I327:J327"/>
    <mergeCell ref="K327:L327"/>
    <mergeCell ref="M327:N327"/>
    <mergeCell ref="O327:P327"/>
    <mergeCell ref="O332:P332"/>
    <mergeCell ref="A333:B333"/>
    <mergeCell ref="C333:H333"/>
    <mergeCell ref="I333:J333"/>
    <mergeCell ref="K333:L333"/>
    <mergeCell ref="M333:N333"/>
    <mergeCell ref="O333:P333"/>
    <mergeCell ref="A332:B332"/>
    <mergeCell ref="C332:H332"/>
    <mergeCell ref="I332:J332"/>
    <mergeCell ref="K332:L332"/>
    <mergeCell ref="M332:N332"/>
    <mergeCell ref="O330:P330"/>
    <mergeCell ref="A331:B331"/>
    <mergeCell ref="C331:H331"/>
    <mergeCell ref="I331:J331"/>
    <mergeCell ref="K331:L331"/>
    <mergeCell ref="M331:N331"/>
    <mergeCell ref="O331:P331"/>
    <mergeCell ref="A330:B330"/>
    <mergeCell ref="C330:H330"/>
    <mergeCell ref="I330:J330"/>
    <mergeCell ref="K330:L330"/>
    <mergeCell ref="M330:N330"/>
    <mergeCell ref="O336:P336"/>
    <mergeCell ref="A337:B337"/>
    <mergeCell ref="C337:H337"/>
    <mergeCell ref="I337:J337"/>
    <mergeCell ref="K337:L337"/>
    <mergeCell ref="M337:N337"/>
    <mergeCell ref="O337:P337"/>
    <mergeCell ref="A336:B336"/>
    <mergeCell ref="C336:H336"/>
    <mergeCell ref="I336:J336"/>
    <mergeCell ref="K336:L336"/>
    <mergeCell ref="M336:N336"/>
    <mergeCell ref="O334:P334"/>
    <mergeCell ref="A335:B335"/>
    <mergeCell ref="C335:H335"/>
    <mergeCell ref="I335:J335"/>
    <mergeCell ref="K335:L335"/>
    <mergeCell ref="M335:N335"/>
    <mergeCell ref="O335:P335"/>
    <mergeCell ref="A334:B334"/>
    <mergeCell ref="C334:H334"/>
    <mergeCell ref="I334:J334"/>
    <mergeCell ref="K334:L334"/>
    <mergeCell ref="M334:N334"/>
    <mergeCell ref="O340:P340"/>
    <mergeCell ref="A341:H341"/>
    <mergeCell ref="I341:J341"/>
    <mergeCell ref="K341:L341"/>
    <mergeCell ref="M341:N341"/>
    <mergeCell ref="O341:P341"/>
    <mergeCell ref="A340:B340"/>
    <mergeCell ref="C340:H340"/>
    <mergeCell ref="I340:J340"/>
    <mergeCell ref="K340:L340"/>
    <mergeCell ref="M340:N340"/>
    <mergeCell ref="O338:P338"/>
    <mergeCell ref="A339:B339"/>
    <mergeCell ref="C339:H339"/>
    <mergeCell ref="I339:J339"/>
    <mergeCell ref="K339:L339"/>
    <mergeCell ref="M339:N339"/>
    <mergeCell ref="O339:P339"/>
    <mergeCell ref="A338:B338"/>
    <mergeCell ref="C338:H338"/>
    <mergeCell ref="I338:J338"/>
    <mergeCell ref="K338:L338"/>
    <mergeCell ref="M338:N338"/>
    <mergeCell ref="A344:H344"/>
    <mergeCell ref="I344:J344"/>
    <mergeCell ref="K344:L344"/>
    <mergeCell ref="M344:N344"/>
    <mergeCell ref="O344:P344"/>
    <mergeCell ref="A343:H343"/>
    <mergeCell ref="I343:J343"/>
    <mergeCell ref="K343:L343"/>
    <mergeCell ref="M343:N343"/>
    <mergeCell ref="O343:P343"/>
    <mergeCell ref="A342:H342"/>
    <mergeCell ref="I342:J342"/>
    <mergeCell ref="K342:L342"/>
    <mergeCell ref="M342:N342"/>
    <mergeCell ref="O342:P342"/>
    <mergeCell ref="A347:H347"/>
    <mergeCell ref="I347:J347"/>
    <mergeCell ref="K347:L347"/>
    <mergeCell ref="M347:N347"/>
    <mergeCell ref="O347:P347"/>
    <mergeCell ref="A346:H346"/>
    <mergeCell ref="I346:J346"/>
    <mergeCell ref="K346:L346"/>
    <mergeCell ref="M346:N346"/>
    <mergeCell ref="O346:P346"/>
    <mergeCell ref="A345:H345"/>
    <mergeCell ref="I345:J345"/>
    <mergeCell ref="K345:L345"/>
    <mergeCell ref="M345:N345"/>
    <mergeCell ref="O345:P345"/>
    <mergeCell ref="A350:H350"/>
    <mergeCell ref="I350:J350"/>
    <mergeCell ref="K350:L350"/>
    <mergeCell ref="M350:N350"/>
    <mergeCell ref="O350:P350"/>
    <mergeCell ref="A349:H349"/>
    <mergeCell ref="I349:J349"/>
    <mergeCell ref="K349:L349"/>
    <mergeCell ref="M349:N349"/>
    <mergeCell ref="O349:P349"/>
    <mergeCell ref="A348:H348"/>
    <mergeCell ref="I348:J348"/>
    <mergeCell ref="K348:L348"/>
    <mergeCell ref="M348:N348"/>
    <mergeCell ref="O348:P348"/>
    <mergeCell ref="A353:H353"/>
    <mergeCell ref="I353:J353"/>
    <mergeCell ref="K353:L353"/>
    <mergeCell ref="M353:N353"/>
    <mergeCell ref="O353:P353"/>
    <mergeCell ref="O351:P351"/>
    <mergeCell ref="A352:B352"/>
    <mergeCell ref="C352:H352"/>
    <mergeCell ref="I352:J352"/>
    <mergeCell ref="K352:L352"/>
    <mergeCell ref="M352:N352"/>
    <mergeCell ref="O352:P352"/>
    <mergeCell ref="A351:B351"/>
    <mergeCell ref="C351:H351"/>
    <mergeCell ref="I351:J351"/>
    <mergeCell ref="K351:L351"/>
    <mergeCell ref="M351:N351"/>
    <mergeCell ref="O355:P355"/>
    <mergeCell ref="A356:B356"/>
    <mergeCell ref="C356:H356"/>
    <mergeCell ref="I356:J356"/>
    <mergeCell ref="K356:L356"/>
    <mergeCell ref="M356:N356"/>
    <mergeCell ref="O356:P356"/>
    <mergeCell ref="A355:B355"/>
    <mergeCell ref="C355:H355"/>
    <mergeCell ref="I355:J355"/>
    <mergeCell ref="K355:L355"/>
    <mergeCell ref="M355:N355"/>
    <mergeCell ref="A354:H354"/>
    <mergeCell ref="I354:J354"/>
    <mergeCell ref="K354:L354"/>
    <mergeCell ref="M354:N354"/>
    <mergeCell ref="O354:P354"/>
    <mergeCell ref="O359:P359"/>
    <mergeCell ref="A360:B360"/>
    <mergeCell ref="C360:H360"/>
    <mergeCell ref="I360:J360"/>
    <mergeCell ref="K360:L360"/>
    <mergeCell ref="M360:N360"/>
    <mergeCell ref="O360:P360"/>
    <mergeCell ref="A359:B359"/>
    <mergeCell ref="C359:H359"/>
    <mergeCell ref="I359:J359"/>
    <mergeCell ref="K359:L359"/>
    <mergeCell ref="M359:N359"/>
    <mergeCell ref="O357:P357"/>
    <mergeCell ref="A358:B358"/>
    <mergeCell ref="C358:H358"/>
    <mergeCell ref="I358:J358"/>
    <mergeCell ref="K358:L358"/>
    <mergeCell ref="M358:N358"/>
    <mergeCell ref="O358:P358"/>
    <mergeCell ref="A357:B357"/>
    <mergeCell ref="C357:H357"/>
    <mergeCell ref="I357:J357"/>
    <mergeCell ref="K357:L357"/>
    <mergeCell ref="M357:N357"/>
    <mergeCell ref="O363:P363"/>
    <mergeCell ref="A364:B364"/>
    <mergeCell ref="C364:H364"/>
    <mergeCell ref="I364:J364"/>
    <mergeCell ref="K364:L364"/>
    <mergeCell ref="M364:N364"/>
    <mergeCell ref="O364:P364"/>
    <mergeCell ref="A363:B363"/>
    <mergeCell ref="C363:H363"/>
    <mergeCell ref="I363:J363"/>
    <mergeCell ref="K363:L363"/>
    <mergeCell ref="M363:N363"/>
    <mergeCell ref="O361:P361"/>
    <mergeCell ref="A362:B362"/>
    <mergeCell ref="C362:H362"/>
    <mergeCell ref="I362:J362"/>
    <mergeCell ref="K362:L362"/>
    <mergeCell ref="M362:N362"/>
    <mergeCell ref="O362:P362"/>
    <mergeCell ref="A361:B361"/>
    <mergeCell ref="C361:H361"/>
    <mergeCell ref="I361:J361"/>
    <mergeCell ref="K361:L361"/>
    <mergeCell ref="M361:N361"/>
    <mergeCell ref="O367:P367"/>
    <mergeCell ref="A368:B368"/>
    <mergeCell ref="C368:H368"/>
    <mergeCell ref="I368:J368"/>
    <mergeCell ref="K368:L368"/>
    <mergeCell ref="M368:N368"/>
    <mergeCell ref="O368:P368"/>
    <mergeCell ref="A367:B367"/>
    <mergeCell ref="C367:H367"/>
    <mergeCell ref="I367:J367"/>
    <mergeCell ref="K367:L367"/>
    <mergeCell ref="M367:N367"/>
    <mergeCell ref="O365:P365"/>
    <mergeCell ref="A366:B366"/>
    <mergeCell ref="C366:H366"/>
    <mergeCell ref="I366:J366"/>
    <mergeCell ref="K366:L366"/>
    <mergeCell ref="M366:N366"/>
    <mergeCell ref="O366:P366"/>
    <mergeCell ref="A365:B365"/>
    <mergeCell ref="C365:H365"/>
    <mergeCell ref="I365:J365"/>
    <mergeCell ref="K365:L365"/>
    <mergeCell ref="M365:N365"/>
    <mergeCell ref="A371:H371"/>
    <mergeCell ref="I371:J371"/>
    <mergeCell ref="K371:L371"/>
    <mergeCell ref="M371:N371"/>
    <mergeCell ref="O371:P371"/>
    <mergeCell ref="O369:P369"/>
    <mergeCell ref="A370:H370"/>
    <mergeCell ref="I370:J370"/>
    <mergeCell ref="K370:L370"/>
    <mergeCell ref="M370:N370"/>
    <mergeCell ref="O370:P370"/>
    <mergeCell ref="A369:B369"/>
    <mergeCell ref="C369:H369"/>
    <mergeCell ref="I369:J369"/>
    <mergeCell ref="K369:L369"/>
    <mergeCell ref="M369:N369"/>
    <mergeCell ref="O374:P374"/>
    <mergeCell ref="A375:B375"/>
    <mergeCell ref="C375:H375"/>
    <mergeCell ref="I375:J375"/>
    <mergeCell ref="K375:L375"/>
    <mergeCell ref="M375:N375"/>
    <mergeCell ref="O375:P375"/>
    <mergeCell ref="A374:B374"/>
    <mergeCell ref="C374:H374"/>
    <mergeCell ref="I374:J374"/>
    <mergeCell ref="K374:L374"/>
    <mergeCell ref="M374:N374"/>
    <mergeCell ref="O372:P372"/>
    <mergeCell ref="A373:B373"/>
    <mergeCell ref="C373:H373"/>
    <mergeCell ref="I373:J373"/>
    <mergeCell ref="K373:L373"/>
    <mergeCell ref="M373:N373"/>
    <mergeCell ref="O373:P373"/>
    <mergeCell ref="A372:B372"/>
    <mergeCell ref="C372:H372"/>
    <mergeCell ref="I372:J372"/>
    <mergeCell ref="K372:L372"/>
    <mergeCell ref="M372:N372"/>
    <mergeCell ref="A378:H378"/>
    <mergeCell ref="I378:J378"/>
    <mergeCell ref="K378:L378"/>
    <mergeCell ref="M378:N378"/>
    <mergeCell ref="O378:P378"/>
    <mergeCell ref="O376:P376"/>
    <mergeCell ref="A377:B377"/>
    <mergeCell ref="C377:H377"/>
    <mergeCell ref="I377:J377"/>
    <mergeCell ref="K377:L377"/>
    <mergeCell ref="M377:N377"/>
    <mergeCell ref="O377:P377"/>
    <mergeCell ref="A376:B376"/>
    <mergeCell ref="C376:H376"/>
    <mergeCell ref="I376:J376"/>
    <mergeCell ref="K376:L376"/>
    <mergeCell ref="M376:N376"/>
    <mergeCell ref="O380:P380"/>
    <mergeCell ref="A381:B381"/>
    <mergeCell ref="C381:H381"/>
    <mergeCell ref="I381:J381"/>
    <mergeCell ref="K381:L381"/>
    <mergeCell ref="M381:N381"/>
    <mergeCell ref="O381:P381"/>
    <mergeCell ref="A380:B380"/>
    <mergeCell ref="C380:H380"/>
    <mergeCell ref="I380:J380"/>
    <mergeCell ref="K380:L380"/>
    <mergeCell ref="M380:N380"/>
    <mergeCell ref="A379:H379"/>
    <mergeCell ref="I379:J379"/>
    <mergeCell ref="K379:L379"/>
    <mergeCell ref="M379:N379"/>
    <mergeCell ref="O379:P379"/>
    <mergeCell ref="A385:H385"/>
    <mergeCell ref="I385:J385"/>
    <mergeCell ref="K385:L385"/>
    <mergeCell ref="M385:N385"/>
    <mergeCell ref="O385:P385"/>
    <mergeCell ref="A384:H384"/>
    <mergeCell ref="I384:J384"/>
    <mergeCell ref="K384:L384"/>
    <mergeCell ref="M384:N384"/>
    <mergeCell ref="O384:P384"/>
    <mergeCell ref="O382:P382"/>
    <mergeCell ref="A383:B383"/>
    <mergeCell ref="C383:H383"/>
    <mergeCell ref="I383:J383"/>
    <mergeCell ref="K383:L383"/>
    <mergeCell ref="M383:N383"/>
    <mergeCell ref="O383:P383"/>
    <mergeCell ref="A382:B382"/>
    <mergeCell ref="C382:H382"/>
    <mergeCell ref="I382:J382"/>
    <mergeCell ref="K382:L382"/>
    <mergeCell ref="M382:N382"/>
    <mergeCell ref="O388:P388"/>
    <mergeCell ref="A389:H389"/>
    <mergeCell ref="I389:J389"/>
    <mergeCell ref="K389:L389"/>
    <mergeCell ref="M389:N389"/>
    <mergeCell ref="O389:P389"/>
    <mergeCell ref="A388:B388"/>
    <mergeCell ref="C388:H388"/>
    <mergeCell ref="I388:J388"/>
    <mergeCell ref="K388:L388"/>
    <mergeCell ref="M388:N388"/>
    <mergeCell ref="O386:P386"/>
    <mergeCell ref="A387:B387"/>
    <mergeCell ref="C387:H387"/>
    <mergeCell ref="I387:J387"/>
    <mergeCell ref="K387:L387"/>
    <mergeCell ref="M387:N387"/>
    <mergeCell ref="O387:P387"/>
    <mergeCell ref="A386:B386"/>
    <mergeCell ref="C386:H386"/>
    <mergeCell ref="I386:J386"/>
    <mergeCell ref="K386:L386"/>
    <mergeCell ref="M386:N386"/>
    <mergeCell ref="O391:P391"/>
    <mergeCell ref="A392:B392"/>
    <mergeCell ref="C392:H392"/>
    <mergeCell ref="I392:J392"/>
    <mergeCell ref="K392:L392"/>
    <mergeCell ref="M392:N392"/>
    <mergeCell ref="O392:P392"/>
    <mergeCell ref="A391:B391"/>
    <mergeCell ref="C391:H391"/>
    <mergeCell ref="I391:J391"/>
    <mergeCell ref="K391:L391"/>
    <mergeCell ref="M391:N391"/>
    <mergeCell ref="A390:H390"/>
    <mergeCell ref="I390:J390"/>
    <mergeCell ref="K390:L390"/>
    <mergeCell ref="M390:N390"/>
    <mergeCell ref="O390:P390"/>
    <mergeCell ref="A395:H395"/>
    <mergeCell ref="I395:J395"/>
    <mergeCell ref="K395:L395"/>
    <mergeCell ref="M395:N395"/>
    <mergeCell ref="O395:P395"/>
    <mergeCell ref="O393:P393"/>
    <mergeCell ref="A394:H394"/>
    <mergeCell ref="I394:J394"/>
    <mergeCell ref="K394:L394"/>
    <mergeCell ref="M394:N394"/>
    <mergeCell ref="O394:P394"/>
    <mergeCell ref="A393:B393"/>
    <mergeCell ref="C393:H393"/>
    <mergeCell ref="I393:J393"/>
    <mergeCell ref="K393:L393"/>
    <mergeCell ref="M393:N393"/>
    <mergeCell ref="A398:H398"/>
    <mergeCell ref="I398:J398"/>
    <mergeCell ref="K398:L398"/>
    <mergeCell ref="M398:N398"/>
    <mergeCell ref="O398:P398"/>
    <mergeCell ref="O396:P396"/>
    <mergeCell ref="A397:B397"/>
    <mergeCell ref="C397:H397"/>
    <mergeCell ref="I397:J397"/>
    <mergeCell ref="K397:L397"/>
    <mergeCell ref="M397:N397"/>
    <mergeCell ref="O397:P397"/>
    <mergeCell ref="A396:B396"/>
    <mergeCell ref="C396:H396"/>
    <mergeCell ref="I396:J396"/>
    <mergeCell ref="K396:L396"/>
    <mergeCell ref="M396:N396"/>
    <mergeCell ref="O400:P400"/>
    <mergeCell ref="A401:B401"/>
    <mergeCell ref="C401:H401"/>
    <mergeCell ref="I401:J401"/>
    <mergeCell ref="K401:L401"/>
    <mergeCell ref="M401:N401"/>
    <mergeCell ref="O401:P401"/>
    <mergeCell ref="A400:B400"/>
    <mergeCell ref="C400:H400"/>
    <mergeCell ref="I400:J400"/>
    <mergeCell ref="K400:L400"/>
    <mergeCell ref="M400:N400"/>
    <mergeCell ref="A399:H399"/>
    <mergeCell ref="I399:J399"/>
    <mergeCell ref="K399:L399"/>
    <mergeCell ref="M399:N399"/>
    <mergeCell ref="O399:P399"/>
    <mergeCell ref="A405:H405"/>
    <mergeCell ref="I405:J405"/>
    <mergeCell ref="K405:L405"/>
    <mergeCell ref="M405:N405"/>
    <mergeCell ref="O405:P405"/>
    <mergeCell ref="A404:H404"/>
    <mergeCell ref="I404:J404"/>
    <mergeCell ref="K404:L404"/>
    <mergeCell ref="M404:N404"/>
    <mergeCell ref="O404:P404"/>
    <mergeCell ref="O402:P402"/>
    <mergeCell ref="A403:B403"/>
    <mergeCell ref="C403:H403"/>
    <mergeCell ref="I403:J403"/>
    <mergeCell ref="K403:L403"/>
    <mergeCell ref="M403:N403"/>
    <mergeCell ref="O403:P403"/>
    <mergeCell ref="A402:B402"/>
    <mergeCell ref="C402:H402"/>
    <mergeCell ref="I402:J402"/>
    <mergeCell ref="K402:L402"/>
    <mergeCell ref="M402:N402"/>
    <mergeCell ref="O408:P408"/>
    <mergeCell ref="A409:B409"/>
    <mergeCell ref="C409:H409"/>
    <mergeCell ref="I409:J409"/>
    <mergeCell ref="K409:L409"/>
    <mergeCell ref="M409:N409"/>
    <mergeCell ref="O409:P409"/>
    <mergeCell ref="A408:B408"/>
    <mergeCell ref="C408:H408"/>
    <mergeCell ref="I408:J408"/>
    <mergeCell ref="K408:L408"/>
    <mergeCell ref="M408:N408"/>
    <mergeCell ref="O406:P406"/>
    <mergeCell ref="A407:B407"/>
    <mergeCell ref="C407:H407"/>
    <mergeCell ref="I407:J407"/>
    <mergeCell ref="K407:L407"/>
    <mergeCell ref="M407:N407"/>
    <mergeCell ref="O407:P407"/>
    <mergeCell ref="A406:B406"/>
    <mergeCell ref="C406:H406"/>
    <mergeCell ref="I406:J406"/>
    <mergeCell ref="K406:L406"/>
    <mergeCell ref="M406:N406"/>
    <mergeCell ref="O412:P412"/>
    <mergeCell ref="A413:B413"/>
    <mergeCell ref="C413:H413"/>
    <mergeCell ref="I413:J413"/>
    <mergeCell ref="K413:L413"/>
    <mergeCell ref="M413:N413"/>
    <mergeCell ref="O413:P413"/>
    <mergeCell ref="A412:B412"/>
    <mergeCell ref="C412:H412"/>
    <mergeCell ref="I412:J412"/>
    <mergeCell ref="K412:L412"/>
    <mergeCell ref="M412:N412"/>
    <mergeCell ref="O410:P410"/>
    <mergeCell ref="A411:B411"/>
    <mergeCell ref="C411:H411"/>
    <mergeCell ref="I411:J411"/>
    <mergeCell ref="K411:L411"/>
    <mergeCell ref="M411:N411"/>
    <mergeCell ref="O411:P411"/>
    <mergeCell ref="A410:B410"/>
    <mergeCell ref="C410:H410"/>
    <mergeCell ref="I410:J410"/>
    <mergeCell ref="K410:L410"/>
    <mergeCell ref="M410:N410"/>
    <mergeCell ref="O416:P416"/>
    <mergeCell ref="A417:B417"/>
    <mergeCell ref="C417:H417"/>
    <mergeCell ref="I417:J417"/>
    <mergeCell ref="K417:L417"/>
    <mergeCell ref="M417:N417"/>
    <mergeCell ref="O417:P417"/>
    <mergeCell ref="A416:B416"/>
    <mergeCell ref="C416:H416"/>
    <mergeCell ref="I416:J416"/>
    <mergeCell ref="K416:L416"/>
    <mergeCell ref="M416:N416"/>
    <mergeCell ref="O414:P414"/>
    <mergeCell ref="A415:B415"/>
    <mergeCell ref="C415:H415"/>
    <mergeCell ref="I415:J415"/>
    <mergeCell ref="K415:L415"/>
    <mergeCell ref="M415:N415"/>
    <mergeCell ref="O415:P415"/>
    <mergeCell ref="A414:B414"/>
    <mergeCell ref="C414:H414"/>
    <mergeCell ref="I414:J414"/>
    <mergeCell ref="K414:L414"/>
    <mergeCell ref="M414:N414"/>
    <mergeCell ref="O420:P420"/>
    <mergeCell ref="A421:B421"/>
    <mergeCell ref="C421:H421"/>
    <mergeCell ref="I421:J421"/>
    <mergeCell ref="K421:L421"/>
    <mergeCell ref="M421:N421"/>
    <mergeCell ref="O421:P421"/>
    <mergeCell ref="A420:B420"/>
    <mergeCell ref="C420:H420"/>
    <mergeCell ref="I420:J420"/>
    <mergeCell ref="K420:L420"/>
    <mergeCell ref="M420:N420"/>
    <mergeCell ref="O418:P418"/>
    <mergeCell ref="A419:B419"/>
    <mergeCell ref="C419:H419"/>
    <mergeCell ref="I419:J419"/>
    <mergeCell ref="K419:L419"/>
    <mergeCell ref="M419:N419"/>
    <mergeCell ref="O419:P419"/>
    <mergeCell ref="A418:B418"/>
    <mergeCell ref="C418:H418"/>
    <mergeCell ref="I418:J418"/>
    <mergeCell ref="K418:L418"/>
    <mergeCell ref="M418:N418"/>
    <mergeCell ref="O424:P424"/>
    <mergeCell ref="A425:B425"/>
    <mergeCell ref="C425:H425"/>
    <mergeCell ref="I425:J425"/>
    <mergeCell ref="K425:L425"/>
    <mergeCell ref="M425:N425"/>
    <mergeCell ref="O425:P425"/>
    <mergeCell ref="A424:B424"/>
    <mergeCell ref="C424:H424"/>
    <mergeCell ref="I424:J424"/>
    <mergeCell ref="K424:L424"/>
    <mergeCell ref="M424:N424"/>
    <mergeCell ref="O422:P422"/>
    <mergeCell ref="A423:B423"/>
    <mergeCell ref="C423:H423"/>
    <mergeCell ref="I423:J423"/>
    <mergeCell ref="K423:L423"/>
    <mergeCell ref="M423:N423"/>
    <mergeCell ref="O423:P423"/>
    <mergeCell ref="A422:B422"/>
    <mergeCell ref="C422:H422"/>
    <mergeCell ref="I422:J422"/>
    <mergeCell ref="K422:L422"/>
    <mergeCell ref="M422:N422"/>
    <mergeCell ref="O428:P428"/>
    <mergeCell ref="A429:B429"/>
    <mergeCell ref="C429:H429"/>
    <mergeCell ref="I429:J429"/>
    <mergeCell ref="K429:L429"/>
    <mergeCell ref="M429:N429"/>
    <mergeCell ref="O429:P429"/>
    <mergeCell ref="A428:B428"/>
    <mergeCell ref="C428:H428"/>
    <mergeCell ref="I428:J428"/>
    <mergeCell ref="K428:L428"/>
    <mergeCell ref="M428:N428"/>
    <mergeCell ref="O426:P426"/>
    <mergeCell ref="A427:B427"/>
    <mergeCell ref="C427:H427"/>
    <mergeCell ref="I427:J427"/>
    <mergeCell ref="K427:L427"/>
    <mergeCell ref="M427:N427"/>
    <mergeCell ref="O427:P427"/>
    <mergeCell ref="A426:B426"/>
    <mergeCell ref="C426:H426"/>
    <mergeCell ref="I426:J426"/>
    <mergeCell ref="K426:L426"/>
    <mergeCell ref="M426:N426"/>
    <mergeCell ref="O432:P432"/>
    <mergeCell ref="A433:B433"/>
    <mergeCell ref="C433:H433"/>
    <mergeCell ref="I433:J433"/>
    <mergeCell ref="K433:L433"/>
    <mergeCell ref="M433:N433"/>
    <mergeCell ref="O433:P433"/>
    <mergeCell ref="A432:B432"/>
    <mergeCell ref="C432:H432"/>
    <mergeCell ref="I432:J432"/>
    <mergeCell ref="K432:L432"/>
    <mergeCell ref="M432:N432"/>
    <mergeCell ref="O430:P430"/>
    <mergeCell ref="A431:B431"/>
    <mergeCell ref="C431:H431"/>
    <mergeCell ref="I431:J431"/>
    <mergeCell ref="K431:L431"/>
    <mergeCell ref="M431:N431"/>
    <mergeCell ref="O431:P431"/>
    <mergeCell ref="A430:B430"/>
    <mergeCell ref="C430:H430"/>
    <mergeCell ref="I430:J430"/>
    <mergeCell ref="K430:L430"/>
    <mergeCell ref="M430:N430"/>
    <mergeCell ref="O436:P436"/>
    <mergeCell ref="A437:B437"/>
    <mergeCell ref="C437:H437"/>
    <mergeCell ref="I437:J437"/>
    <mergeCell ref="K437:L437"/>
    <mergeCell ref="M437:N437"/>
    <mergeCell ref="O437:P437"/>
    <mergeCell ref="A436:B436"/>
    <mergeCell ref="C436:H436"/>
    <mergeCell ref="I436:J436"/>
    <mergeCell ref="K436:L436"/>
    <mergeCell ref="M436:N436"/>
    <mergeCell ref="O434:P434"/>
    <mergeCell ref="A435:B435"/>
    <mergeCell ref="C435:H435"/>
    <mergeCell ref="I435:J435"/>
    <mergeCell ref="K435:L435"/>
    <mergeCell ref="M435:N435"/>
    <mergeCell ref="O435:P435"/>
    <mergeCell ref="A434:B434"/>
    <mergeCell ref="C434:H434"/>
    <mergeCell ref="I434:J434"/>
    <mergeCell ref="K434:L434"/>
    <mergeCell ref="M434:N434"/>
    <mergeCell ref="A441:H441"/>
    <mergeCell ref="I441:J441"/>
    <mergeCell ref="K441:L441"/>
    <mergeCell ref="M441:N441"/>
    <mergeCell ref="O441:P441"/>
    <mergeCell ref="A440:H440"/>
    <mergeCell ref="I440:J440"/>
    <mergeCell ref="K440:L440"/>
    <mergeCell ref="M440:N440"/>
    <mergeCell ref="O440:P440"/>
    <mergeCell ref="O438:P438"/>
    <mergeCell ref="A439:B439"/>
    <mergeCell ref="C439:H439"/>
    <mergeCell ref="I439:J439"/>
    <mergeCell ref="K439:L439"/>
    <mergeCell ref="M439:N439"/>
    <mergeCell ref="O439:P439"/>
    <mergeCell ref="A438:B438"/>
    <mergeCell ref="C438:H438"/>
    <mergeCell ref="I438:J438"/>
    <mergeCell ref="K438:L438"/>
    <mergeCell ref="M438:N438"/>
    <mergeCell ref="O444:P444"/>
    <mergeCell ref="A445:B445"/>
    <mergeCell ref="C445:H445"/>
    <mergeCell ref="I445:J445"/>
    <mergeCell ref="K445:L445"/>
    <mergeCell ref="M445:N445"/>
    <mergeCell ref="O445:P445"/>
    <mergeCell ref="A444:B444"/>
    <mergeCell ref="C444:H444"/>
    <mergeCell ref="I444:J444"/>
    <mergeCell ref="K444:L444"/>
    <mergeCell ref="M444:N444"/>
    <mergeCell ref="O442:P442"/>
    <mergeCell ref="A443:B443"/>
    <mergeCell ref="C443:H443"/>
    <mergeCell ref="I443:J443"/>
    <mergeCell ref="K443:L443"/>
    <mergeCell ref="M443:N443"/>
    <mergeCell ref="O443:P443"/>
    <mergeCell ref="A442:B442"/>
    <mergeCell ref="C442:H442"/>
    <mergeCell ref="I442:J442"/>
    <mergeCell ref="K442:L442"/>
    <mergeCell ref="M442:N442"/>
    <mergeCell ref="O448:P448"/>
    <mergeCell ref="A449:B449"/>
    <mergeCell ref="C449:H449"/>
    <mergeCell ref="I449:J449"/>
    <mergeCell ref="K449:L449"/>
    <mergeCell ref="M449:N449"/>
    <mergeCell ref="O449:P449"/>
    <mergeCell ref="A448:B448"/>
    <mergeCell ref="C448:H448"/>
    <mergeCell ref="I448:J448"/>
    <mergeCell ref="K448:L448"/>
    <mergeCell ref="M448:N448"/>
    <mergeCell ref="O446:P446"/>
    <mergeCell ref="A447:B447"/>
    <mergeCell ref="C447:H447"/>
    <mergeCell ref="I447:J447"/>
    <mergeCell ref="K447:L447"/>
    <mergeCell ref="M447:N447"/>
    <mergeCell ref="O447:P447"/>
    <mergeCell ref="A446:B446"/>
    <mergeCell ref="C446:H446"/>
    <mergeCell ref="I446:J446"/>
    <mergeCell ref="K446:L446"/>
    <mergeCell ref="M446:N446"/>
    <mergeCell ref="O452:P452"/>
    <mergeCell ref="A453:B453"/>
    <mergeCell ref="C453:H453"/>
    <mergeCell ref="I453:J453"/>
    <mergeCell ref="K453:L453"/>
    <mergeCell ref="M453:N453"/>
    <mergeCell ref="O453:P453"/>
    <mergeCell ref="A452:B452"/>
    <mergeCell ref="C452:H452"/>
    <mergeCell ref="I452:J452"/>
    <mergeCell ref="K452:L452"/>
    <mergeCell ref="M452:N452"/>
    <mergeCell ref="O450:P450"/>
    <mergeCell ref="A451:B451"/>
    <mergeCell ref="C451:H451"/>
    <mergeCell ref="I451:J451"/>
    <mergeCell ref="K451:L451"/>
    <mergeCell ref="M451:N451"/>
    <mergeCell ref="O451:P451"/>
    <mergeCell ref="A450:B450"/>
    <mergeCell ref="C450:H450"/>
    <mergeCell ref="I450:J450"/>
    <mergeCell ref="K450:L450"/>
    <mergeCell ref="M450:N450"/>
    <mergeCell ref="O456:P456"/>
    <mergeCell ref="A457:B457"/>
    <mergeCell ref="C457:H457"/>
    <mergeCell ref="I457:J457"/>
    <mergeCell ref="K457:L457"/>
    <mergeCell ref="M457:N457"/>
    <mergeCell ref="O457:P457"/>
    <mergeCell ref="A456:B456"/>
    <mergeCell ref="C456:H456"/>
    <mergeCell ref="I456:J456"/>
    <mergeCell ref="K456:L456"/>
    <mergeCell ref="M456:N456"/>
    <mergeCell ref="O454:P454"/>
    <mergeCell ref="A455:B455"/>
    <mergeCell ref="C455:H455"/>
    <mergeCell ref="I455:J455"/>
    <mergeCell ref="K455:L455"/>
    <mergeCell ref="M455:N455"/>
    <mergeCell ref="O455:P455"/>
    <mergeCell ref="A454:B454"/>
    <mergeCell ref="C454:H454"/>
    <mergeCell ref="I454:J454"/>
    <mergeCell ref="K454:L454"/>
    <mergeCell ref="M454:N454"/>
    <mergeCell ref="O460:P460"/>
    <mergeCell ref="A461:B461"/>
    <mergeCell ref="C461:H461"/>
    <mergeCell ref="I461:J461"/>
    <mergeCell ref="K461:L461"/>
    <mergeCell ref="M461:N461"/>
    <mergeCell ref="O461:P461"/>
    <mergeCell ref="A460:B460"/>
    <mergeCell ref="C460:H460"/>
    <mergeCell ref="I460:J460"/>
    <mergeCell ref="K460:L460"/>
    <mergeCell ref="M460:N460"/>
    <mergeCell ref="O458:P458"/>
    <mergeCell ref="A459:B459"/>
    <mergeCell ref="C459:H459"/>
    <mergeCell ref="I459:J459"/>
    <mergeCell ref="K459:L459"/>
    <mergeCell ref="M459:N459"/>
    <mergeCell ref="O459:P459"/>
    <mergeCell ref="A458:B458"/>
    <mergeCell ref="C458:H458"/>
    <mergeCell ref="I458:J458"/>
    <mergeCell ref="K458:L458"/>
    <mergeCell ref="M458:N458"/>
    <mergeCell ref="O464:P464"/>
    <mergeCell ref="A465:B465"/>
    <mergeCell ref="C465:H465"/>
    <mergeCell ref="I465:J465"/>
    <mergeCell ref="K465:L465"/>
    <mergeCell ref="M465:N465"/>
    <mergeCell ref="O465:P465"/>
    <mergeCell ref="A464:B464"/>
    <mergeCell ref="C464:H464"/>
    <mergeCell ref="I464:J464"/>
    <mergeCell ref="K464:L464"/>
    <mergeCell ref="M464:N464"/>
    <mergeCell ref="O462:P462"/>
    <mergeCell ref="A463:B463"/>
    <mergeCell ref="C463:H463"/>
    <mergeCell ref="I463:J463"/>
    <mergeCell ref="K463:L463"/>
    <mergeCell ref="M463:N463"/>
    <mergeCell ref="O463:P463"/>
    <mergeCell ref="A462:B462"/>
    <mergeCell ref="C462:H462"/>
    <mergeCell ref="I462:J462"/>
    <mergeCell ref="K462:L462"/>
    <mergeCell ref="M462:N462"/>
    <mergeCell ref="A468:H468"/>
    <mergeCell ref="I468:J468"/>
    <mergeCell ref="K468:L468"/>
    <mergeCell ref="M468:N468"/>
    <mergeCell ref="O468:P468"/>
    <mergeCell ref="O466:P466"/>
    <mergeCell ref="A467:H467"/>
    <mergeCell ref="I467:J467"/>
    <mergeCell ref="K467:L467"/>
    <mergeCell ref="M467:N467"/>
    <mergeCell ref="O467:P467"/>
    <mergeCell ref="A466:B466"/>
    <mergeCell ref="C466:H466"/>
    <mergeCell ref="I466:J466"/>
    <mergeCell ref="K466:L466"/>
    <mergeCell ref="M466:N466"/>
    <mergeCell ref="A471:H471"/>
    <mergeCell ref="I471:J471"/>
    <mergeCell ref="K471:L471"/>
    <mergeCell ref="M471:N471"/>
    <mergeCell ref="O471:P471"/>
    <mergeCell ref="O469:P469"/>
    <mergeCell ref="A470:B470"/>
    <mergeCell ref="C470:H470"/>
    <mergeCell ref="I470:J470"/>
    <mergeCell ref="K470:L470"/>
    <mergeCell ref="M470:N470"/>
    <mergeCell ref="O470:P470"/>
    <mergeCell ref="A469:B469"/>
    <mergeCell ref="C469:H469"/>
    <mergeCell ref="I469:J469"/>
    <mergeCell ref="K469:L469"/>
    <mergeCell ref="M469:N469"/>
    <mergeCell ref="O473:P473"/>
    <mergeCell ref="A474:B474"/>
    <mergeCell ref="C474:H474"/>
    <mergeCell ref="I474:J474"/>
    <mergeCell ref="K474:L474"/>
    <mergeCell ref="M474:N474"/>
    <mergeCell ref="O474:P474"/>
    <mergeCell ref="A473:B473"/>
    <mergeCell ref="C473:H473"/>
    <mergeCell ref="I473:J473"/>
    <mergeCell ref="K473:L473"/>
    <mergeCell ref="M473:N473"/>
    <mergeCell ref="A472:H472"/>
    <mergeCell ref="I472:J472"/>
    <mergeCell ref="K472:L472"/>
    <mergeCell ref="M472:N472"/>
    <mergeCell ref="O472:P472"/>
    <mergeCell ref="A477:H477"/>
    <mergeCell ref="I477:J477"/>
    <mergeCell ref="K477:L477"/>
    <mergeCell ref="M477:N477"/>
    <mergeCell ref="O477:P477"/>
    <mergeCell ref="A476:H476"/>
    <mergeCell ref="I476:J476"/>
    <mergeCell ref="K476:L476"/>
    <mergeCell ref="M476:N476"/>
    <mergeCell ref="O476:P476"/>
    <mergeCell ref="A475:H475"/>
    <mergeCell ref="I475:J475"/>
    <mergeCell ref="K475:L475"/>
    <mergeCell ref="M475:N475"/>
    <mergeCell ref="O475:P475"/>
    <mergeCell ref="A480:H480"/>
    <mergeCell ref="I480:J480"/>
    <mergeCell ref="K480:L480"/>
    <mergeCell ref="M480:N480"/>
    <mergeCell ref="O480:P480"/>
    <mergeCell ref="A479:H479"/>
    <mergeCell ref="I479:J479"/>
    <mergeCell ref="K479:L479"/>
    <mergeCell ref="M479:N479"/>
    <mergeCell ref="O479:P479"/>
    <mergeCell ref="A478:H478"/>
    <mergeCell ref="I478:J478"/>
    <mergeCell ref="K478:L478"/>
    <mergeCell ref="M478:N478"/>
    <mergeCell ref="O478:P478"/>
    <mergeCell ref="A483:H483"/>
    <mergeCell ref="I483:J483"/>
    <mergeCell ref="K483:L483"/>
    <mergeCell ref="M483:N483"/>
    <mergeCell ref="O483:P483"/>
    <mergeCell ref="A482:H482"/>
    <mergeCell ref="I482:J482"/>
    <mergeCell ref="K482:L482"/>
    <mergeCell ref="M482:N482"/>
    <mergeCell ref="O482:P482"/>
    <mergeCell ref="A481:H481"/>
    <mergeCell ref="I481:J481"/>
    <mergeCell ref="K481:L481"/>
    <mergeCell ref="M481:N481"/>
    <mergeCell ref="O481:P481"/>
    <mergeCell ref="A486:H486"/>
    <mergeCell ref="I486:J486"/>
    <mergeCell ref="K486:L486"/>
    <mergeCell ref="M486:N486"/>
    <mergeCell ref="O486:P486"/>
    <mergeCell ref="O484:P484"/>
    <mergeCell ref="A485:B485"/>
    <mergeCell ref="C485:H485"/>
    <mergeCell ref="I485:J485"/>
    <mergeCell ref="K485:L485"/>
    <mergeCell ref="M485:N485"/>
    <mergeCell ref="O485:P485"/>
    <mergeCell ref="A484:B484"/>
    <mergeCell ref="C484:H484"/>
    <mergeCell ref="I484:J484"/>
    <mergeCell ref="K484:L484"/>
    <mergeCell ref="M484:N484"/>
    <mergeCell ref="O488:P488"/>
    <mergeCell ref="A489:B489"/>
    <mergeCell ref="C489:H489"/>
    <mergeCell ref="I489:J489"/>
    <mergeCell ref="K489:L489"/>
    <mergeCell ref="M489:N489"/>
    <mergeCell ref="O489:P489"/>
    <mergeCell ref="A488:B488"/>
    <mergeCell ref="C488:H488"/>
    <mergeCell ref="I488:J488"/>
    <mergeCell ref="K488:L488"/>
    <mergeCell ref="M488:N488"/>
    <mergeCell ref="A487:H487"/>
    <mergeCell ref="I487:J487"/>
    <mergeCell ref="K487:L487"/>
    <mergeCell ref="M487:N487"/>
    <mergeCell ref="O487:P487"/>
    <mergeCell ref="O492:P492"/>
    <mergeCell ref="A493:B493"/>
    <mergeCell ref="C493:H493"/>
    <mergeCell ref="I493:J493"/>
    <mergeCell ref="K493:L493"/>
    <mergeCell ref="M493:N493"/>
    <mergeCell ref="O493:P493"/>
    <mergeCell ref="A492:B492"/>
    <mergeCell ref="C492:H492"/>
    <mergeCell ref="I492:J492"/>
    <mergeCell ref="K492:L492"/>
    <mergeCell ref="M492:N492"/>
    <mergeCell ref="O490:P490"/>
    <mergeCell ref="A491:B491"/>
    <mergeCell ref="C491:H491"/>
    <mergeCell ref="I491:J491"/>
    <mergeCell ref="K491:L491"/>
    <mergeCell ref="M491:N491"/>
    <mergeCell ref="O491:P491"/>
    <mergeCell ref="A490:B490"/>
    <mergeCell ref="C490:H490"/>
    <mergeCell ref="I490:J490"/>
    <mergeCell ref="K490:L490"/>
    <mergeCell ref="M490:N490"/>
    <mergeCell ref="O496:P496"/>
    <mergeCell ref="A497:B497"/>
    <mergeCell ref="C497:H497"/>
    <mergeCell ref="I497:J497"/>
    <mergeCell ref="K497:L497"/>
    <mergeCell ref="M497:N497"/>
    <mergeCell ref="O497:P497"/>
    <mergeCell ref="A496:B496"/>
    <mergeCell ref="C496:H496"/>
    <mergeCell ref="I496:J496"/>
    <mergeCell ref="K496:L496"/>
    <mergeCell ref="M496:N496"/>
    <mergeCell ref="O494:P494"/>
    <mergeCell ref="A495:B495"/>
    <mergeCell ref="C495:H495"/>
    <mergeCell ref="I495:J495"/>
    <mergeCell ref="K495:L495"/>
    <mergeCell ref="M495:N495"/>
    <mergeCell ref="O495:P495"/>
    <mergeCell ref="A494:B494"/>
    <mergeCell ref="C494:H494"/>
    <mergeCell ref="I494:J494"/>
    <mergeCell ref="K494:L494"/>
    <mergeCell ref="M494:N494"/>
    <mergeCell ref="O500:P500"/>
    <mergeCell ref="A500:B500"/>
    <mergeCell ref="C500:H500"/>
    <mergeCell ref="I500:J500"/>
    <mergeCell ref="K500:L500"/>
    <mergeCell ref="M500:N500"/>
    <mergeCell ref="O498:P498"/>
    <mergeCell ref="A499:B499"/>
    <mergeCell ref="C499:H499"/>
    <mergeCell ref="I499:J499"/>
    <mergeCell ref="K499:L499"/>
    <mergeCell ref="M499:N499"/>
    <mergeCell ref="O499:P499"/>
    <mergeCell ref="A498:B498"/>
    <mergeCell ref="C498:H498"/>
    <mergeCell ref="I498:J498"/>
    <mergeCell ref="K498:L498"/>
    <mergeCell ref="M498:N498"/>
    <mergeCell ref="O503:P503"/>
    <mergeCell ref="A504:B504"/>
    <mergeCell ref="C504:H504"/>
    <mergeCell ref="I504:J504"/>
    <mergeCell ref="K504:L504"/>
    <mergeCell ref="M504:N504"/>
    <mergeCell ref="O504:P504"/>
    <mergeCell ref="A503:B503"/>
    <mergeCell ref="C503:H503"/>
    <mergeCell ref="I503:J503"/>
    <mergeCell ref="K503:L503"/>
    <mergeCell ref="M503:N503"/>
    <mergeCell ref="O501:P501"/>
    <mergeCell ref="A502:B502"/>
    <mergeCell ref="C502:H502"/>
    <mergeCell ref="I502:J502"/>
    <mergeCell ref="K502:L502"/>
    <mergeCell ref="M502:N502"/>
    <mergeCell ref="O502:P502"/>
    <mergeCell ref="A501:B501"/>
    <mergeCell ref="C501:H501"/>
    <mergeCell ref="I501:J501"/>
    <mergeCell ref="K501:L501"/>
    <mergeCell ref="M501:N501"/>
    <mergeCell ref="O507:P507"/>
    <mergeCell ref="A508:B508"/>
    <mergeCell ref="C508:H508"/>
    <mergeCell ref="I508:J508"/>
    <mergeCell ref="K508:L508"/>
    <mergeCell ref="M508:N508"/>
    <mergeCell ref="O508:P508"/>
    <mergeCell ref="A507:B507"/>
    <mergeCell ref="C507:H507"/>
    <mergeCell ref="I507:J507"/>
    <mergeCell ref="K507:L507"/>
    <mergeCell ref="M507:N507"/>
    <mergeCell ref="O505:P505"/>
    <mergeCell ref="A506:B506"/>
    <mergeCell ref="C506:H506"/>
    <mergeCell ref="I506:J506"/>
    <mergeCell ref="K506:L506"/>
    <mergeCell ref="M506:N506"/>
    <mergeCell ref="O506:P506"/>
    <mergeCell ref="A505:B505"/>
    <mergeCell ref="C505:H505"/>
    <mergeCell ref="I505:J505"/>
    <mergeCell ref="K505:L505"/>
    <mergeCell ref="M505:N505"/>
    <mergeCell ref="O511:P511"/>
    <mergeCell ref="A512:B512"/>
    <mergeCell ref="C512:H512"/>
    <mergeCell ref="I512:J512"/>
    <mergeCell ref="K512:L512"/>
    <mergeCell ref="M512:N512"/>
    <mergeCell ref="O512:P512"/>
    <mergeCell ref="A511:B511"/>
    <mergeCell ref="C511:H511"/>
    <mergeCell ref="I511:J511"/>
    <mergeCell ref="K511:L511"/>
    <mergeCell ref="M511:N511"/>
    <mergeCell ref="O509:P509"/>
    <mergeCell ref="A510:B510"/>
    <mergeCell ref="C510:H510"/>
    <mergeCell ref="I510:J510"/>
    <mergeCell ref="K510:L510"/>
    <mergeCell ref="M510:N510"/>
    <mergeCell ref="O510:P510"/>
    <mergeCell ref="A509:B509"/>
    <mergeCell ref="C509:H509"/>
    <mergeCell ref="I509:J509"/>
    <mergeCell ref="K509:L509"/>
    <mergeCell ref="M509:N509"/>
    <mergeCell ref="O515:P515"/>
    <mergeCell ref="A516:B516"/>
    <mergeCell ref="C516:H516"/>
    <mergeCell ref="I516:J516"/>
    <mergeCell ref="K516:L516"/>
    <mergeCell ref="M516:N516"/>
    <mergeCell ref="O516:P516"/>
    <mergeCell ref="A515:B515"/>
    <mergeCell ref="C515:H515"/>
    <mergeCell ref="I515:J515"/>
    <mergeCell ref="K515:L515"/>
    <mergeCell ref="M515:N515"/>
    <mergeCell ref="O513:P513"/>
    <mergeCell ref="A514:B514"/>
    <mergeCell ref="C514:H514"/>
    <mergeCell ref="I514:J514"/>
    <mergeCell ref="K514:L514"/>
    <mergeCell ref="M514:N514"/>
    <mergeCell ref="O514:P514"/>
    <mergeCell ref="A513:B513"/>
    <mergeCell ref="C513:H513"/>
    <mergeCell ref="I513:J513"/>
    <mergeCell ref="K513:L513"/>
    <mergeCell ref="M513:N513"/>
    <mergeCell ref="O519:P519"/>
    <mergeCell ref="A520:B520"/>
    <mergeCell ref="C520:H520"/>
    <mergeCell ref="I520:J520"/>
    <mergeCell ref="K520:L520"/>
    <mergeCell ref="M520:N520"/>
    <mergeCell ref="O520:P520"/>
    <mergeCell ref="A519:B519"/>
    <mergeCell ref="C519:H519"/>
    <mergeCell ref="I519:J519"/>
    <mergeCell ref="K519:L519"/>
    <mergeCell ref="M519:N519"/>
    <mergeCell ref="O517:P517"/>
    <mergeCell ref="A518:B518"/>
    <mergeCell ref="C518:H518"/>
    <mergeCell ref="I518:J518"/>
    <mergeCell ref="K518:L518"/>
    <mergeCell ref="M518:N518"/>
    <mergeCell ref="O518:P518"/>
    <mergeCell ref="A517:B517"/>
    <mergeCell ref="C517:H517"/>
    <mergeCell ref="I517:J517"/>
    <mergeCell ref="K517:L517"/>
    <mergeCell ref="M517:N517"/>
    <mergeCell ref="O523:P523"/>
    <mergeCell ref="A524:B524"/>
    <mergeCell ref="C524:H524"/>
    <mergeCell ref="I524:J524"/>
    <mergeCell ref="K524:L524"/>
    <mergeCell ref="M524:N524"/>
    <mergeCell ref="O524:P524"/>
    <mergeCell ref="A523:B523"/>
    <mergeCell ref="C523:H523"/>
    <mergeCell ref="I523:J523"/>
    <mergeCell ref="K523:L523"/>
    <mergeCell ref="M523:N523"/>
    <mergeCell ref="O521:P521"/>
    <mergeCell ref="A522:B522"/>
    <mergeCell ref="C522:H522"/>
    <mergeCell ref="I522:J522"/>
    <mergeCell ref="K522:L522"/>
    <mergeCell ref="M522:N522"/>
    <mergeCell ref="O522:P522"/>
    <mergeCell ref="A521:B521"/>
    <mergeCell ref="C521:H521"/>
    <mergeCell ref="I521:J521"/>
    <mergeCell ref="K521:L521"/>
    <mergeCell ref="M521:N521"/>
    <mergeCell ref="A527:H527"/>
    <mergeCell ref="I527:J527"/>
    <mergeCell ref="K527:L527"/>
    <mergeCell ref="M527:N527"/>
    <mergeCell ref="O527:P527"/>
    <mergeCell ref="O525:P525"/>
    <mergeCell ref="A526:H526"/>
    <mergeCell ref="I526:J526"/>
    <mergeCell ref="K526:L526"/>
    <mergeCell ref="M526:N526"/>
    <mergeCell ref="O526:P526"/>
    <mergeCell ref="A525:B525"/>
    <mergeCell ref="C525:H525"/>
    <mergeCell ref="I525:J525"/>
    <mergeCell ref="K525:L525"/>
    <mergeCell ref="M525:N525"/>
    <mergeCell ref="O530:P530"/>
    <mergeCell ref="A531:B531"/>
    <mergeCell ref="C531:H531"/>
    <mergeCell ref="I531:J531"/>
    <mergeCell ref="K531:L531"/>
    <mergeCell ref="M531:N531"/>
    <mergeCell ref="O531:P531"/>
    <mergeCell ref="A530:B530"/>
    <mergeCell ref="C530:H530"/>
    <mergeCell ref="I530:J530"/>
    <mergeCell ref="K530:L530"/>
    <mergeCell ref="M530:N530"/>
    <mergeCell ref="O528:P528"/>
    <mergeCell ref="A529:B529"/>
    <mergeCell ref="C529:H529"/>
    <mergeCell ref="I529:J529"/>
    <mergeCell ref="K529:L529"/>
    <mergeCell ref="M529:N529"/>
    <mergeCell ref="O529:P529"/>
    <mergeCell ref="A528:B528"/>
    <mergeCell ref="C528:H528"/>
    <mergeCell ref="I528:J528"/>
    <mergeCell ref="K528:L528"/>
    <mergeCell ref="M528:N528"/>
    <mergeCell ref="O534:P534"/>
    <mergeCell ref="A536:B536"/>
    <mergeCell ref="C536:H536"/>
    <mergeCell ref="I536:J536"/>
    <mergeCell ref="K536:L536"/>
    <mergeCell ref="M536:N536"/>
    <mergeCell ref="O536:P536"/>
    <mergeCell ref="A534:B534"/>
    <mergeCell ref="C534:H534"/>
    <mergeCell ref="I534:J534"/>
    <mergeCell ref="K534:L534"/>
    <mergeCell ref="M534:N534"/>
    <mergeCell ref="O532:P532"/>
    <mergeCell ref="A533:B533"/>
    <mergeCell ref="C533:H533"/>
    <mergeCell ref="I533:J533"/>
    <mergeCell ref="K533:L533"/>
    <mergeCell ref="M533:N533"/>
    <mergeCell ref="O533:P533"/>
    <mergeCell ref="A532:B532"/>
    <mergeCell ref="C532:H532"/>
    <mergeCell ref="I532:J532"/>
    <mergeCell ref="K532:L532"/>
    <mergeCell ref="M532:N532"/>
    <mergeCell ref="A540:H540"/>
    <mergeCell ref="I540:J540"/>
    <mergeCell ref="K540:L540"/>
    <mergeCell ref="M540:N540"/>
    <mergeCell ref="O540:P540"/>
    <mergeCell ref="A539:H539"/>
    <mergeCell ref="I539:J539"/>
    <mergeCell ref="K539:L539"/>
    <mergeCell ref="M539:N539"/>
    <mergeCell ref="O539:P539"/>
    <mergeCell ref="O537:P537"/>
    <mergeCell ref="A538:B538"/>
    <mergeCell ref="C538:H538"/>
    <mergeCell ref="I538:J538"/>
    <mergeCell ref="K538:L538"/>
    <mergeCell ref="M538:N538"/>
    <mergeCell ref="O538:P538"/>
    <mergeCell ref="A537:B537"/>
    <mergeCell ref="C537:H537"/>
    <mergeCell ref="I537:J537"/>
    <mergeCell ref="K537:L537"/>
    <mergeCell ref="M537:N537"/>
    <mergeCell ref="A543:H543"/>
    <mergeCell ref="I543:J543"/>
    <mergeCell ref="K543:L543"/>
    <mergeCell ref="M543:N543"/>
    <mergeCell ref="O543:P543"/>
    <mergeCell ref="O541:P541"/>
    <mergeCell ref="A542:B542"/>
    <mergeCell ref="C542:H542"/>
    <mergeCell ref="I542:J542"/>
    <mergeCell ref="K542:L542"/>
    <mergeCell ref="M542:N542"/>
    <mergeCell ref="O542:P542"/>
    <mergeCell ref="A541:B541"/>
    <mergeCell ref="C541:H541"/>
    <mergeCell ref="I541:J541"/>
    <mergeCell ref="K541:L541"/>
    <mergeCell ref="M541:N541"/>
    <mergeCell ref="O545:P545"/>
    <mergeCell ref="A546:B546"/>
    <mergeCell ref="C546:H546"/>
    <mergeCell ref="I546:J546"/>
    <mergeCell ref="K546:L546"/>
    <mergeCell ref="M546:N546"/>
    <mergeCell ref="O546:P546"/>
    <mergeCell ref="A545:B545"/>
    <mergeCell ref="C545:H545"/>
    <mergeCell ref="I545:J545"/>
    <mergeCell ref="K545:L545"/>
    <mergeCell ref="M545:N545"/>
    <mergeCell ref="A544:H544"/>
    <mergeCell ref="I544:J544"/>
    <mergeCell ref="K544:L544"/>
    <mergeCell ref="M544:N544"/>
    <mergeCell ref="O544:P544"/>
    <mergeCell ref="A549:H549"/>
    <mergeCell ref="I549:J549"/>
    <mergeCell ref="K549:L549"/>
    <mergeCell ref="M549:N549"/>
    <mergeCell ref="O549:P549"/>
    <mergeCell ref="O547:P547"/>
    <mergeCell ref="A548:H548"/>
    <mergeCell ref="I548:J548"/>
    <mergeCell ref="K548:L548"/>
    <mergeCell ref="M548:N548"/>
    <mergeCell ref="O548:P548"/>
    <mergeCell ref="A547:B547"/>
    <mergeCell ref="C547:H547"/>
    <mergeCell ref="I547:J547"/>
    <mergeCell ref="K547:L547"/>
    <mergeCell ref="M547:N547"/>
    <mergeCell ref="O552:P552"/>
    <mergeCell ref="A553:H553"/>
    <mergeCell ref="I553:J553"/>
    <mergeCell ref="K553:L553"/>
    <mergeCell ref="M553:N553"/>
    <mergeCell ref="O553:P553"/>
    <mergeCell ref="A552:B552"/>
    <mergeCell ref="C552:H552"/>
    <mergeCell ref="I552:J552"/>
    <mergeCell ref="K552:L552"/>
    <mergeCell ref="M552:N552"/>
    <mergeCell ref="O550:P550"/>
    <mergeCell ref="A551:B551"/>
    <mergeCell ref="C551:H551"/>
    <mergeCell ref="I551:J551"/>
    <mergeCell ref="K551:L551"/>
    <mergeCell ref="M551:N551"/>
    <mergeCell ref="O551:P551"/>
    <mergeCell ref="A550:B550"/>
    <mergeCell ref="C550:H550"/>
    <mergeCell ref="I550:J550"/>
    <mergeCell ref="K550:L550"/>
    <mergeCell ref="M550:N550"/>
    <mergeCell ref="O555:P555"/>
    <mergeCell ref="A556:B556"/>
    <mergeCell ref="C556:H556"/>
    <mergeCell ref="I556:J556"/>
    <mergeCell ref="K556:L556"/>
    <mergeCell ref="M556:N556"/>
    <mergeCell ref="O556:P556"/>
    <mergeCell ref="A555:B555"/>
    <mergeCell ref="C555:H555"/>
    <mergeCell ref="I555:J555"/>
    <mergeCell ref="K555:L555"/>
    <mergeCell ref="M555:N555"/>
    <mergeCell ref="A554:H554"/>
    <mergeCell ref="I554:J554"/>
    <mergeCell ref="K554:L554"/>
    <mergeCell ref="M554:N554"/>
    <mergeCell ref="O554:P554"/>
    <mergeCell ref="A559:H559"/>
    <mergeCell ref="I559:J559"/>
    <mergeCell ref="K559:L559"/>
    <mergeCell ref="M559:N559"/>
    <mergeCell ref="O559:P559"/>
    <mergeCell ref="O557:P557"/>
    <mergeCell ref="A558:H558"/>
    <mergeCell ref="I558:J558"/>
    <mergeCell ref="K558:L558"/>
    <mergeCell ref="M558:N558"/>
    <mergeCell ref="O558:P558"/>
    <mergeCell ref="A557:B557"/>
    <mergeCell ref="C557:H557"/>
    <mergeCell ref="I557:J557"/>
    <mergeCell ref="K557:L557"/>
    <mergeCell ref="M557:N557"/>
    <mergeCell ref="A563:H563"/>
    <mergeCell ref="I563:J563"/>
    <mergeCell ref="K563:L563"/>
    <mergeCell ref="M563:N563"/>
    <mergeCell ref="O563:P563"/>
    <mergeCell ref="A562:H562"/>
    <mergeCell ref="I562:J562"/>
    <mergeCell ref="K562:L562"/>
    <mergeCell ref="M562:N562"/>
    <mergeCell ref="O562:P562"/>
    <mergeCell ref="O560:P560"/>
    <mergeCell ref="A561:B561"/>
    <mergeCell ref="C561:H561"/>
    <mergeCell ref="I561:J561"/>
    <mergeCell ref="K561:L561"/>
    <mergeCell ref="M561:N561"/>
    <mergeCell ref="O561:P561"/>
    <mergeCell ref="A560:B560"/>
    <mergeCell ref="C560:H560"/>
    <mergeCell ref="I560:J560"/>
    <mergeCell ref="K560:L560"/>
    <mergeCell ref="M560:N560"/>
    <mergeCell ref="A567:H567"/>
    <mergeCell ref="I567:J567"/>
    <mergeCell ref="K567:L567"/>
    <mergeCell ref="M567:N567"/>
    <mergeCell ref="O567:P567"/>
    <mergeCell ref="A566:H566"/>
    <mergeCell ref="I566:J566"/>
    <mergeCell ref="K566:L566"/>
    <mergeCell ref="M566:N566"/>
    <mergeCell ref="O566:P566"/>
    <mergeCell ref="O564:P564"/>
    <mergeCell ref="A565:B565"/>
    <mergeCell ref="C565:H565"/>
    <mergeCell ref="I565:J565"/>
    <mergeCell ref="K565:L565"/>
    <mergeCell ref="M565:N565"/>
    <mergeCell ref="O565:P565"/>
    <mergeCell ref="A564:B564"/>
    <mergeCell ref="C564:H564"/>
    <mergeCell ref="I564:J564"/>
    <mergeCell ref="K564:L564"/>
    <mergeCell ref="M564:N564"/>
    <mergeCell ref="A570:H570"/>
    <mergeCell ref="I570:J570"/>
    <mergeCell ref="K570:L570"/>
    <mergeCell ref="M570:N570"/>
    <mergeCell ref="O570:P570"/>
    <mergeCell ref="A569:H569"/>
    <mergeCell ref="I569:J569"/>
    <mergeCell ref="K569:L569"/>
    <mergeCell ref="M569:N569"/>
    <mergeCell ref="O569:P569"/>
    <mergeCell ref="A568:H568"/>
    <mergeCell ref="I568:J568"/>
    <mergeCell ref="K568:L568"/>
    <mergeCell ref="M568:N568"/>
    <mergeCell ref="O568:P568"/>
    <mergeCell ref="A573:H573"/>
    <mergeCell ref="I573:J573"/>
    <mergeCell ref="K573:L573"/>
    <mergeCell ref="M573:N573"/>
    <mergeCell ref="O573:P573"/>
    <mergeCell ref="A572:H572"/>
    <mergeCell ref="I572:J572"/>
    <mergeCell ref="K572:L572"/>
    <mergeCell ref="M572:N572"/>
    <mergeCell ref="O572:P572"/>
    <mergeCell ref="A571:H571"/>
    <mergeCell ref="I571:J571"/>
    <mergeCell ref="K571:L571"/>
    <mergeCell ref="M571:N571"/>
    <mergeCell ref="O571:P571"/>
    <mergeCell ref="A576:H576"/>
    <mergeCell ref="I576:J576"/>
    <mergeCell ref="K576:L576"/>
    <mergeCell ref="M576:N576"/>
    <mergeCell ref="O576:P576"/>
    <mergeCell ref="A575:H575"/>
    <mergeCell ref="I575:J575"/>
    <mergeCell ref="K575:L575"/>
    <mergeCell ref="M575:N575"/>
    <mergeCell ref="O575:P575"/>
    <mergeCell ref="A574:H574"/>
    <mergeCell ref="I574:J574"/>
    <mergeCell ref="K574:L574"/>
    <mergeCell ref="M574:N574"/>
    <mergeCell ref="O574:P574"/>
    <mergeCell ref="A580:H580"/>
    <mergeCell ref="I580:J580"/>
    <mergeCell ref="K580:L580"/>
    <mergeCell ref="M580:N580"/>
    <mergeCell ref="O580:P580"/>
    <mergeCell ref="A579:H579"/>
    <mergeCell ref="I579:J579"/>
    <mergeCell ref="K579:L579"/>
    <mergeCell ref="M579:N579"/>
    <mergeCell ref="O579:P579"/>
    <mergeCell ref="O577:P577"/>
    <mergeCell ref="A578:B578"/>
    <mergeCell ref="C578:H578"/>
    <mergeCell ref="I578:J578"/>
    <mergeCell ref="K578:L578"/>
    <mergeCell ref="M578:N578"/>
    <mergeCell ref="O578:P578"/>
    <mergeCell ref="A577:B577"/>
    <mergeCell ref="C577:H577"/>
    <mergeCell ref="I577:J577"/>
    <mergeCell ref="K577:L577"/>
    <mergeCell ref="M577:N577"/>
    <mergeCell ref="O583:P583"/>
    <mergeCell ref="A584:B584"/>
    <mergeCell ref="C584:H584"/>
    <mergeCell ref="I584:J584"/>
    <mergeCell ref="K584:L584"/>
    <mergeCell ref="M584:N584"/>
    <mergeCell ref="O584:P584"/>
    <mergeCell ref="A583:B583"/>
    <mergeCell ref="C583:H583"/>
    <mergeCell ref="I583:J583"/>
    <mergeCell ref="K583:L583"/>
    <mergeCell ref="M583:N583"/>
    <mergeCell ref="O581:P581"/>
    <mergeCell ref="A582:B582"/>
    <mergeCell ref="C582:H582"/>
    <mergeCell ref="I582:J582"/>
    <mergeCell ref="K582:L582"/>
    <mergeCell ref="M582:N582"/>
    <mergeCell ref="O582:P582"/>
    <mergeCell ref="A581:B581"/>
    <mergeCell ref="C581:H581"/>
    <mergeCell ref="I581:J581"/>
    <mergeCell ref="K581:L581"/>
    <mergeCell ref="M581:N581"/>
    <mergeCell ref="O587:P587"/>
    <mergeCell ref="A588:B588"/>
    <mergeCell ref="C588:H588"/>
    <mergeCell ref="I588:J588"/>
    <mergeCell ref="K588:L588"/>
    <mergeCell ref="M588:N588"/>
    <mergeCell ref="O588:P588"/>
    <mergeCell ref="A587:B587"/>
    <mergeCell ref="C587:H587"/>
    <mergeCell ref="I587:J587"/>
    <mergeCell ref="K587:L587"/>
    <mergeCell ref="M587:N587"/>
    <mergeCell ref="O585:P585"/>
    <mergeCell ref="A586:B586"/>
    <mergeCell ref="C586:H586"/>
    <mergeCell ref="I586:J586"/>
    <mergeCell ref="K586:L586"/>
    <mergeCell ref="M586:N586"/>
    <mergeCell ref="O586:P586"/>
    <mergeCell ref="A585:B585"/>
    <mergeCell ref="C585:H585"/>
    <mergeCell ref="I585:J585"/>
    <mergeCell ref="K585:L585"/>
    <mergeCell ref="M585:N585"/>
    <mergeCell ref="O591:P591"/>
    <mergeCell ref="A592:B592"/>
    <mergeCell ref="C592:H592"/>
    <mergeCell ref="I592:J592"/>
    <mergeCell ref="K592:L592"/>
    <mergeCell ref="M592:N592"/>
    <mergeCell ref="O592:P592"/>
    <mergeCell ref="A591:B591"/>
    <mergeCell ref="C591:H591"/>
    <mergeCell ref="I591:J591"/>
    <mergeCell ref="K591:L591"/>
    <mergeCell ref="M591:N591"/>
    <mergeCell ref="O589:P589"/>
    <mergeCell ref="A590:B590"/>
    <mergeCell ref="C590:H590"/>
    <mergeCell ref="I590:J590"/>
    <mergeCell ref="K590:L590"/>
    <mergeCell ref="M590:N590"/>
    <mergeCell ref="O590:P590"/>
    <mergeCell ref="A589:B589"/>
    <mergeCell ref="C589:H589"/>
    <mergeCell ref="I589:J589"/>
    <mergeCell ref="K589:L589"/>
    <mergeCell ref="M589:N589"/>
    <mergeCell ref="A595:H595"/>
    <mergeCell ref="I595:J595"/>
    <mergeCell ref="K595:L595"/>
    <mergeCell ref="M595:N595"/>
    <mergeCell ref="O595:P595"/>
    <mergeCell ref="O593:P593"/>
    <mergeCell ref="A594:H594"/>
    <mergeCell ref="I594:J594"/>
    <mergeCell ref="K594:L594"/>
    <mergeCell ref="M594:N594"/>
    <mergeCell ref="O594:P594"/>
    <mergeCell ref="A593:B593"/>
    <mergeCell ref="C593:H593"/>
    <mergeCell ref="I593:J593"/>
    <mergeCell ref="K593:L593"/>
    <mergeCell ref="M593:N593"/>
    <mergeCell ref="O598:P598"/>
    <mergeCell ref="A599:B599"/>
    <mergeCell ref="C599:H599"/>
    <mergeCell ref="I599:J599"/>
    <mergeCell ref="K599:L599"/>
    <mergeCell ref="M599:N599"/>
    <mergeCell ref="O599:P599"/>
    <mergeCell ref="A598:B598"/>
    <mergeCell ref="C598:H598"/>
    <mergeCell ref="I598:J598"/>
    <mergeCell ref="K598:L598"/>
    <mergeCell ref="M598:N598"/>
    <mergeCell ref="O596:P596"/>
    <mergeCell ref="A597:B597"/>
    <mergeCell ref="C597:H597"/>
    <mergeCell ref="I597:J597"/>
    <mergeCell ref="K597:L597"/>
    <mergeCell ref="M597:N597"/>
    <mergeCell ref="O597:P597"/>
    <mergeCell ref="A596:B596"/>
    <mergeCell ref="C596:H596"/>
    <mergeCell ref="I596:J596"/>
    <mergeCell ref="K596:L596"/>
    <mergeCell ref="M596:N596"/>
    <mergeCell ref="O602:P602"/>
    <mergeCell ref="A603:B603"/>
    <mergeCell ref="C603:H603"/>
    <mergeCell ref="I603:J603"/>
    <mergeCell ref="K603:L603"/>
    <mergeCell ref="M603:N603"/>
    <mergeCell ref="O603:P603"/>
    <mergeCell ref="A602:B602"/>
    <mergeCell ref="C602:H602"/>
    <mergeCell ref="I602:J602"/>
    <mergeCell ref="K602:L602"/>
    <mergeCell ref="M602:N602"/>
    <mergeCell ref="O600:P600"/>
    <mergeCell ref="A601:B601"/>
    <mergeCell ref="C601:H601"/>
    <mergeCell ref="I601:J601"/>
    <mergeCell ref="K601:L601"/>
    <mergeCell ref="M601:N601"/>
    <mergeCell ref="O601:P601"/>
    <mergeCell ref="A600:B600"/>
    <mergeCell ref="C600:H600"/>
    <mergeCell ref="I600:J600"/>
    <mergeCell ref="K600:L600"/>
    <mergeCell ref="M600:N600"/>
    <mergeCell ref="O606:P606"/>
    <mergeCell ref="A607:B607"/>
    <mergeCell ref="C607:H607"/>
    <mergeCell ref="I607:J607"/>
    <mergeCell ref="K607:L607"/>
    <mergeCell ref="M607:N607"/>
    <mergeCell ref="O607:P607"/>
    <mergeCell ref="A606:B606"/>
    <mergeCell ref="C606:H606"/>
    <mergeCell ref="I606:J606"/>
    <mergeCell ref="K606:L606"/>
    <mergeCell ref="M606:N606"/>
    <mergeCell ref="O604:P604"/>
    <mergeCell ref="A605:B605"/>
    <mergeCell ref="C605:H605"/>
    <mergeCell ref="I605:J605"/>
    <mergeCell ref="K605:L605"/>
    <mergeCell ref="M605:N605"/>
    <mergeCell ref="O605:P605"/>
    <mergeCell ref="A604:B604"/>
    <mergeCell ref="C604:H604"/>
    <mergeCell ref="I604:J604"/>
    <mergeCell ref="K604:L604"/>
    <mergeCell ref="M604:N604"/>
    <mergeCell ref="O610:P610"/>
    <mergeCell ref="A611:B611"/>
    <mergeCell ref="C611:H611"/>
    <mergeCell ref="I611:J611"/>
    <mergeCell ref="K611:L611"/>
    <mergeCell ref="M611:N611"/>
    <mergeCell ref="O611:P611"/>
    <mergeCell ref="A610:B610"/>
    <mergeCell ref="C610:H610"/>
    <mergeCell ref="I610:J610"/>
    <mergeCell ref="K610:L610"/>
    <mergeCell ref="M610:N610"/>
    <mergeCell ref="O608:P608"/>
    <mergeCell ref="A609:B609"/>
    <mergeCell ref="C609:H609"/>
    <mergeCell ref="I609:J609"/>
    <mergeCell ref="K609:L609"/>
    <mergeCell ref="M609:N609"/>
    <mergeCell ref="O609:P609"/>
    <mergeCell ref="A608:B608"/>
    <mergeCell ref="C608:H608"/>
    <mergeCell ref="I608:J608"/>
    <mergeCell ref="K608:L608"/>
    <mergeCell ref="M608:N608"/>
    <mergeCell ref="O614:P614"/>
    <mergeCell ref="A615:B615"/>
    <mergeCell ref="C615:H615"/>
    <mergeCell ref="I615:J615"/>
    <mergeCell ref="K615:L615"/>
    <mergeCell ref="M615:N615"/>
    <mergeCell ref="O615:P615"/>
    <mergeCell ref="A614:B614"/>
    <mergeCell ref="C614:H614"/>
    <mergeCell ref="I614:J614"/>
    <mergeCell ref="K614:L614"/>
    <mergeCell ref="M614:N614"/>
    <mergeCell ref="O612:P612"/>
    <mergeCell ref="A613:B613"/>
    <mergeCell ref="C613:H613"/>
    <mergeCell ref="I613:J613"/>
    <mergeCell ref="K613:L613"/>
    <mergeCell ref="M613:N613"/>
    <mergeCell ref="O613:P613"/>
    <mergeCell ref="A612:B612"/>
    <mergeCell ref="C612:H612"/>
    <mergeCell ref="I612:J612"/>
    <mergeCell ref="K612:L612"/>
    <mergeCell ref="M612:N612"/>
    <mergeCell ref="O618:P618"/>
    <mergeCell ref="A619:B619"/>
    <mergeCell ref="C619:H619"/>
    <mergeCell ref="I619:J619"/>
    <mergeCell ref="K619:L619"/>
    <mergeCell ref="M619:N619"/>
    <mergeCell ref="O619:P619"/>
    <mergeCell ref="A618:B618"/>
    <mergeCell ref="C618:H618"/>
    <mergeCell ref="I618:J618"/>
    <mergeCell ref="K618:L618"/>
    <mergeCell ref="M618:N618"/>
    <mergeCell ref="O616:P616"/>
    <mergeCell ref="A617:B617"/>
    <mergeCell ref="C617:H617"/>
    <mergeCell ref="I617:J617"/>
    <mergeCell ref="K617:L617"/>
    <mergeCell ref="M617:N617"/>
    <mergeCell ref="O617:P617"/>
    <mergeCell ref="A616:B616"/>
    <mergeCell ref="C616:H616"/>
    <mergeCell ref="I616:J616"/>
    <mergeCell ref="K616:L616"/>
    <mergeCell ref="M616:N616"/>
    <mergeCell ref="O622:P622"/>
    <mergeCell ref="A623:B623"/>
    <mergeCell ref="C623:H623"/>
    <mergeCell ref="I623:J623"/>
    <mergeCell ref="K623:L623"/>
    <mergeCell ref="M623:N623"/>
    <mergeCell ref="O623:P623"/>
    <mergeCell ref="A622:B622"/>
    <mergeCell ref="C622:H622"/>
    <mergeCell ref="I622:J622"/>
    <mergeCell ref="K622:L622"/>
    <mergeCell ref="M622:N622"/>
    <mergeCell ref="O620:P620"/>
    <mergeCell ref="A621:B621"/>
    <mergeCell ref="C621:H621"/>
    <mergeCell ref="I621:J621"/>
    <mergeCell ref="K621:L621"/>
    <mergeCell ref="M621:N621"/>
    <mergeCell ref="O621:P621"/>
    <mergeCell ref="A620:B620"/>
    <mergeCell ref="C620:H620"/>
    <mergeCell ref="I620:J620"/>
    <mergeCell ref="K620:L620"/>
    <mergeCell ref="M620:N620"/>
    <mergeCell ref="A627:H627"/>
    <mergeCell ref="I627:J627"/>
    <mergeCell ref="K627:L627"/>
    <mergeCell ref="M627:N627"/>
    <mergeCell ref="O627:P627"/>
    <mergeCell ref="A626:H626"/>
    <mergeCell ref="I626:J626"/>
    <mergeCell ref="K626:L626"/>
    <mergeCell ref="M626:N626"/>
    <mergeCell ref="O626:P626"/>
    <mergeCell ref="O624:P624"/>
    <mergeCell ref="A625:B625"/>
    <mergeCell ref="C625:H625"/>
    <mergeCell ref="I625:J625"/>
    <mergeCell ref="K625:L625"/>
    <mergeCell ref="M625:N625"/>
    <mergeCell ref="O625:P625"/>
    <mergeCell ref="A624:B624"/>
    <mergeCell ref="C624:H624"/>
    <mergeCell ref="I624:J624"/>
    <mergeCell ref="K624:L624"/>
    <mergeCell ref="M624:N624"/>
    <mergeCell ref="A630:H630"/>
    <mergeCell ref="I630:J630"/>
    <mergeCell ref="K630:L630"/>
    <mergeCell ref="M630:N630"/>
    <mergeCell ref="O630:P630"/>
    <mergeCell ref="O628:P628"/>
    <mergeCell ref="A629:B629"/>
    <mergeCell ref="C629:H629"/>
    <mergeCell ref="I629:J629"/>
    <mergeCell ref="K629:L629"/>
    <mergeCell ref="M629:N629"/>
    <mergeCell ref="O629:P629"/>
    <mergeCell ref="A628:B628"/>
    <mergeCell ref="C628:H628"/>
    <mergeCell ref="I628:J628"/>
    <mergeCell ref="K628:L628"/>
    <mergeCell ref="M628:N628"/>
    <mergeCell ref="O632:P632"/>
    <mergeCell ref="A633:B633"/>
    <mergeCell ref="C633:H633"/>
    <mergeCell ref="I633:J633"/>
    <mergeCell ref="K633:L633"/>
    <mergeCell ref="M633:N633"/>
    <mergeCell ref="O633:P633"/>
    <mergeCell ref="A632:B632"/>
    <mergeCell ref="C632:H632"/>
    <mergeCell ref="I632:J632"/>
    <mergeCell ref="K632:L632"/>
    <mergeCell ref="M632:N632"/>
    <mergeCell ref="A631:H631"/>
    <mergeCell ref="I631:J631"/>
    <mergeCell ref="K631:L631"/>
    <mergeCell ref="M631:N631"/>
    <mergeCell ref="O631:P631"/>
    <mergeCell ref="O636:P636"/>
    <mergeCell ref="A637:H637"/>
    <mergeCell ref="I637:J637"/>
    <mergeCell ref="K637:L637"/>
    <mergeCell ref="M637:N637"/>
    <mergeCell ref="O637:P637"/>
    <mergeCell ref="A636:B636"/>
    <mergeCell ref="C636:H636"/>
    <mergeCell ref="I636:J636"/>
    <mergeCell ref="K636:L636"/>
    <mergeCell ref="M636:N636"/>
    <mergeCell ref="O634:P634"/>
    <mergeCell ref="A635:B635"/>
    <mergeCell ref="C635:H635"/>
    <mergeCell ref="I635:J635"/>
    <mergeCell ref="K635:L635"/>
    <mergeCell ref="M635:N635"/>
    <mergeCell ref="O635:P635"/>
    <mergeCell ref="A634:B634"/>
    <mergeCell ref="C634:H634"/>
    <mergeCell ref="I634:J634"/>
    <mergeCell ref="K634:L634"/>
    <mergeCell ref="M634:N634"/>
    <mergeCell ref="O639:P639"/>
    <mergeCell ref="A640:B640"/>
    <mergeCell ref="C640:H640"/>
    <mergeCell ref="I640:J640"/>
    <mergeCell ref="K640:L640"/>
    <mergeCell ref="M640:N640"/>
    <mergeCell ref="O640:P640"/>
    <mergeCell ref="A639:B639"/>
    <mergeCell ref="C639:H639"/>
    <mergeCell ref="I639:J639"/>
    <mergeCell ref="K639:L639"/>
    <mergeCell ref="M639:N639"/>
    <mergeCell ref="A638:H638"/>
    <mergeCell ref="I638:J638"/>
    <mergeCell ref="K638:L638"/>
    <mergeCell ref="M638:N638"/>
    <mergeCell ref="O638:P638"/>
    <mergeCell ref="I643:J643"/>
    <mergeCell ref="K643:L643"/>
    <mergeCell ref="M643:N643"/>
    <mergeCell ref="O643:P643"/>
    <mergeCell ref="O641:P641"/>
    <mergeCell ref="A642:B642"/>
    <mergeCell ref="C642:H642"/>
    <mergeCell ref="I642:J642"/>
    <mergeCell ref="K642:L642"/>
    <mergeCell ref="M642:N642"/>
    <mergeCell ref="O642:P642"/>
    <mergeCell ref="A641:B641"/>
    <mergeCell ref="C641:H641"/>
    <mergeCell ref="I641:J641"/>
    <mergeCell ref="K641:L641"/>
    <mergeCell ref="M641:N641"/>
    <mergeCell ref="A643:B643"/>
    <mergeCell ref="C643:H643"/>
    <mergeCell ref="O645:P645"/>
    <mergeCell ref="I646:J646"/>
    <mergeCell ref="K646:L646"/>
    <mergeCell ref="M646:N646"/>
    <mergeCell ref="O646:P646"/>
    <mergeCell ref="I645:J645"/>
    <mergeCell ref="K645:L645"/>
    <mergeCell ref="M645:N645"/>
    <mergeCell ref="I644:J644"/>
    <mergeCell ref="K644:L644"/>
    <mergeCell ref="M644:N644"/>
    <mergeCell ref="O644:P644"/>
    <mergeCell ref="A644:B644"/>
    <mergeCell ref="C644:H644"/>
    <mergeCell ref="A645:H645"/>
    <mergeCell ref="A646:H646"/>
    <mergeCell ref="I649:J649"/>
    <mergeCell ref="K649:L649"/>
    <mergeCell ref="M649:N649"/>
    <mergeCell ref="O649:P649"/>
    <mergeCell ref="O647:P647"/>
    <mergeCell ref="I648:J648"/>
    <mergeCell ref="K648:L648"/>
    <mergeCell ref="M648:N648"/>
    <mergeCell ref="O648:P648"/>
    <mergeCell ref="A647:B647"/>
    <mergeCell ref="C647:H647"/>
    <mergeCell ref="I647:J647"/>
    <mergeCell ref="K647:L647"/>
    <mergeCell ref="M647:N647"/>
    <mergeCell ref="A648:B648"/>
    <mergeCell ref="C648:H648"/>
    <mergeCell ref="A649:B649"/>
    <mergeCell ref="C649:H649"/>
    <mergeCell ref="O652:P652"/>
    <mergeCell ref="I653:J653"/>
    <mergeCell ref="K653:L653"/>
    <mergeCell ref="M653:N653"/>
    <mergeCell ref="O653:P653"/>
    <mergeCell ref="A652:B652"/>
    <mergeCell ref="C652:H652"/>
    <mergeCell ref="I652:J652"/>
    <mergeCell ref="K652:L652"/>
    <mergeCell ref="M652:N652"/>
    <mergeCell ref="O650:P650"/>
    <mergeCell ref="I651:J651"/>
    <mergeCell ref="K651:L651"/>
    <mergeCell ref="M651:N651"/>
    <mergeCell ref="O651:P651"/>
    <mergeCell ref="I650:J650"/>
    <mergeCell ref="K650:L650"/>
    <mergeCell ref="M650:N650"/>
    <mergeCell ref="A650:H650"/>
    <mergeCell ref="A651:H651"/>
    <mergeCell ref="A653:B653"/>
    <mergeCell ref="C653:H653"/>
    <mergeCell ref="O655:P655"/>
    <mergeCell ref="I656:J656"/>
    <mergeCell ref="K656:L656"/>
    <mergeCell ref="M656:N656"/>
    <mergeCell ref="O656:P656"/>
    <mergeCell ref="I655:J655"/>
    <mergeCell ref="K655:L655"/>
    <mergeCell ref="M655:N655"/>
    <mergeCell ref="A654:H654"/>
    <mergeCell ref="I654:J654"/>
    <mergeCell ref="K654:L654"/>
    <mergeCell ref="M654:N654"/>
    <mergeCell ref="O654:P654"/>
    <mergeCell ref="A655:H655"/>
    <mergeCell ref="A656:H656"/>
    <mergeCell ref="A659:H659"/>
    <mergeCell ref="I659:J659"/>
    <mergeCell ref="K659:L659"/>
    <mergeCell ref="M659:N659"/>
    <mergeCell ref="O659:P659"/>
    <mergeCell ref="I658:J658"/>
    <mergeCell ref="K658:L658"/>
    <mergeCell ref="M658:N658"/>
    <mergeCell ref="O658:P658"/>
    <mergeCell ref="I657:J657"/>
    <mergeCell ref="K657:L657"/>
    <mergeCell ref="M657:N657"/>
    <mergeCell ref="O657:P657"/>
    <mergeCell ref="A657:B657"/>
    <mergeCell ref="C657:H657"/>
    <mergeCell ref="A658:B658"/>
    <mergeCell ref="C658:H658"/>
    <mergeCell ref="I663:J663"/>
    <mergeCell ref="K663:L663"/>
    <mergeCell ref="M663:N663"/>
    <mergeCell ref="O663:P663"/>
    <mergeCell ref="I662:J662"/>
    <mergeCell ref="K662:L662"/>
    <mergeCell ref="M662:N662"/>
    <mergeCell ref="O662:P662"/>
    <mergeCell ref="O660:P660"/>
    <mergeCell ref="A661:B661"/>
    <mergeCell ref="C661:H661"/>
    <mergeCell ref="I661:J661"/>
    <mergeCell ref="K661:L661"/>
    <mergeCell ref="M661:N661"/>
    <mergeCell ref="O661:P661"/>
    <mergeCell ref="I660:J660"/>
    <mergeCell ref="K660:L660"/>
    <mergeCell ref="M660:N660"/>
    <mergeCell ref="A660:H660"/>
    <mergeCell ref="A662:B662"/>
    <mergeCell ref="C662:H662"/>
    <mergeCell ref="A663:B663"/>
    <mergeCell ref="C663:H663"/>
    <mergeCell ref="O666:P666"/>
    <mergeCell ref="A667:B667"/>
    <mergeCell ref="C667:H667"/>
    <mergeCell ref="I667:J667"/>
    <mergeCell ref="K667:L667"/>
    <mergeCell ref="M667:N667"/>
    <mergeCell ref="O667:P667"/>
    <mergeCell ref="A666:B666"/>
    <mergeCell ref="C666:H666"/>
    <mergeCell ref="I666:J666"/>
    <mergeCell ref="K666:L666"/>
    <mergeCell ref="M666:N666"/>
    <mergeCell ref="O664:P664"/>
    <mergeCell ref="A665:B665"/>
    <mergeCell ref="C665:H665"/>
    <mergeCell ref="I665:J665"/>
    <mergeCell ref="K665:L665"/>
    <mergeCell ref="M665:N665"/>
    <mergeCell ref="O665:P665"/>
    <mergeCell ref="A664:B664"/>
    <mergeCell ref="C664:H664"/>
    <mergeCell ref="I664:J664"/>
    <mergeCell ref="K664:L664"/>
    <mergeCell ref="M664:N664"/>
    <mergeCell ref="O670:P670"/>
    <mergeCell ref="I671:J671"/>
    <mergeCell ref="K671:L671"/>
    <mergeCell ref="M671:N671"/>
    <mergeCell ref="O671:P671"/>
    <mergeCell ref="I670:J670"/>
    <mergeCell ref="K670:L670"/>
    <mergeCell ref="M670:N670"/>
    <mergeCell ref="O668:P668"/>
    <mergeCell ref="I669:J669"/>
    <mergeCell ref="K669:L669"/>
    <mergeCell ref="M669:N669"/>
    <mergeCell ref="O669:P669"/>
    <mergeCell ref="A668:B668"/>
    <mergeCell ref="C668:H668"/>
    <mergeCell ref="I668:J668"/>
    <mergeCell ref="K668:L668"/>
    <mergeCell ref="M668:N668"/>
    <mergeCell ref="A669:H669"/>
    <mergeCell ref="A670:H670"/>
    <mergeCell ref="A671:H671"/>
    <mergeCell ref="A674:H674"/>
    <mergeCell ref="I674:J674"/>
    <mergeCell ref="K674:L674"/>
    <mergeCell ref="M674:N674"/>
    <mergeCell ref="O674:P674"/>
    <mergeCell ref="A673:H673"/>
    <mergeCell ref="I673:J673"/>
    <mergeCell ref="K673:L673"/>
    <mergeCell ref="M673:N673"/>
    <mergeCell ref="O673:P673"/>
    <mergeCell ref="A672:H672"/>
    <mergeCell ref="I672:J672"/>
    <mergeCell ref="K672:L672"/>
    <mergeCell ref="M672:N672"/>
    <mergeCell ref="O672:P672"/>
    <mergeCell ref="A677:H677"/>
    <mergeCell ref="I677:J677"/>
    <mergeCell ref="K677:L677"/>
    <mergeCell ref="M677:N677"/>
    <mergeCell ref="O677:P677"/>
    <mergeCell ref="I676:J676"/>
    <mergeCell ref="K676:L676"/>
    <mergeCell ref="M676:N676"/>
    <mergeCell ref="O676:P676"/>
    <mergeCell ref="I675:J675"/>
    <mergeCell ref="K675:L675"/>
    <mergeCell ref="M675:N675"/>
    <mergeCell ref="O675:P675"/>
    <mergeCell ref="A675:B675"/>
    <mergeCell ref="C675:H675"/>
    <mergeCell ref="A676:B676"/>
    <mergeCell ref="C676:H676"/>
    <mergeCell ref="I680:J680"/>
    <mergeCell ref="K680:L680"/>
    <mergeCell ref="M680:N680"/>
    <mergeCell ref="O680:P680"/>
    <mergeCell ref="O678:P678"/>
    <mergeCell ref="A679:B679"/>
    <mergeCell ref="C679:H679"/>
    <mergeCell ref="I679:J679"/>
    <mergeCell ref="K679:L679"/>
    <mergeCell ref="M679:N679"/>
    <mergeCell ref="O679:P679"/>
    <mergeCell ref="I678:J678"/>
    <mergeCell ref="K678:L678"/>
    <mergeCell ref="M678:N678"/>
    <mergeCell ref="A678:H678"/>
    <mergeCell ref="A680:B680"/>
    <mergeCell ref="C680:H680"/>
    <mergeCell ref="O682:P682"/>
    <mergeCell ref="A683:B683"/>
    <mergeCell ref="C683:H683"/>
    <mergeCell ref="I683:J683"/>
    <mergeCell ref="K683:L683"/>
    <mergeCell ref="M683:N683"/>
    <mergeCell ref="O683:P683"/>
    <mergeCell ref="A682:B682"/>
    <mergeCell ref="C682:H682"/>
    <mergeCell ref="I682:J682"/>
    <mergeCell ref="K682:L682"/>
    <mergeCell ref="M682:N682"/>
    <mergeCell ref="I681:J681"/>
    <mergeCell ref="K681:L681"/>
    <mergeCell ref="M681:N681"/>
    <mergeCell ref="O681:P681"/>
    <mergeCell ref="A681:B681"/>
    <mergeCell ref="C681:H681"/>
    <mergeCell ref="O686:P686"/>
    <mergeCell ref="A687:B687"/>
    <mergeCell ref="C687:H687"/>
    <mergeCell ref="I687:J687"/>
    <mergeCell ref="K687:L687"/>
    <mergeCell ref="M687:N687"/>
    <mergeCell ref="O687:P687"/>
    <mergeCell ref="A686:B686"/>
    <mergeCell ref="C686:H686"/>
    <mergeCell ref="I686:J686"/>
    <mergeCell ref="K686:L686"/>
    <mergeCell ref="M686:N686"/>
    <mergeCell ref="O684:P684"/>
    <mergeCell ref="A685:B685"/>
    <mergeCell ref="C685:H685"/>
    <mergeCell ref="I685:J685"/>
    <mergeCell ref="K685:L685"/>
    <mergeCell ref="M685:N685"/>
    <mergeCell ref="O685:P685"/>
    <mergeCell ref="A684:B684"/>
    <mergeCell ref="C684:H684"/>
    <mergeCell ref="I684:J684"/>
    <mergeCell ref="K684:L684"/>
    <mergeCell ref="M684:N684"/>
    <mergeCell ref="O690:P690"/>
    <mergeCell ref="A691:B691"/>
    <mergeCell ref="C691:H691"/>
    <mergeCell ref="I691:J691"/>
    <mergeCell ref="K691:L691"/>
    <mergeCell ref="M691:N691"/>
    <mergeCell ref="O691:P691"/>
    <mergeCell ref="A690:B690"/>
    <mergeCell ref="C690:H690"/>
    <mergeCell ref="I690:J690"/>
    <mergeCell ref="K690:L690"/>
    <mergeCell ref="M690:N690"/>
    <mergeCell ref="O688:P688"/>
    <mergeCell ref="A689:B689"/>
    <mergeCell ref="C689:H689"/>
    <mergeCell ref="I689:J689"/>
    <mergeCell ref="K689:L689"/>
    <mergeCell ref="M689:N689"/>
    <mergeCell ref="O689:P689"/>
    <mergeCell ref="A688:B688"/>
    <mergeCell ref="C688:H688"/>
    <mergeCell ref="I688:J688"/>
    <mergeCell ref="K688:L688"/>
    <mergeCell ref="M688:N688"/>
    <mergeCell ref="O694:P694"/>
    <mergeCell ref="A695:B695"/>
    <mergeCell ref="C695:H695"/>
    <mergeCell ref="I695:J695"/>
    <mergeCell ref="K695:L695"/>
    <mergeCell ref="M695:N695"/>
    <mergeCell ref="O695:P695"/>
    <mergeCell ref="A694:B694"/>
    <mergeCell ref="C694:H694"/>
    <mergeCell ref="I694:J694"/>
    <mergeCell ref="K694:L694"/>
    <mergeCell ref="M694:N694"/>
    <mergeCell ref="O692:P692"/>
    <mergeCell ref="A693:B693"/>
    <mergeCell ref="C693:H693"/>
    <mergeCell ref="I693:J693"/>
    <mergeCell ref="K693:L693"/>
    <mergeCell ref="M693:N693"/>
    <mergeCell ref="O693:P693"/>
    <mergeCell ref="A692:B692"/>
    <mergeCell ref="C692:H692"/>
    <mergeCell ref="I692:J692"/>
    <mergeCell ref="K692:L692"/>
    <mergeCell ref="M692:N692"/>
    <mergeCell ref="O698:P698"/>
    <mergeCell ref="I699:J699"/>
    <mergeCell ref="K699:L699"/>
    <mergeCell ref="M699:N699"/>
    <mergeCell ref="O699:P699"/>
    <mergeCell ref="A698:B698"/>
    <mergeCell ref="C698:H698"/>
    <mergeCell ref="I698:J698"/>
    <mergeCell ref="K698:L698"/>
    <mergeCell ref="M698:N698"/>
    <mergeCell ref="O696:P696"/>
    <mergeCell ref="A697:B697"/>
    <mergeCell ref="C697:H697"/>
    <mergeCell ref="I697:J697"/>
    <mergeCell ref="K697:L697"/>
    <mergeCell ref="M697:N697"/>
    <mergeCell ref="O697:P697"/>
    <mergeCell ref="A696:B696"/>
    <mergeCell ref="C696:H696"/>
    <mergeCell ref="I696:J696"/>
    <mergeCell ref="K696:L696"/>
    <mergeCell ref="M696:N696"/>
    <mergeCell ref="A699:H699"/>
    <mergeCell ref="I703:J703"/>
    <mergeCell ref="K703:L703"/>
    <mergeCell ref="M703:N703"/>
    <mergeCell ref="O703:P703"/>
    <mergeCell ref="I702:J702"/>
    <mergeCell ref="K702:L702"/>
    <mergeCell ref="M702:N702"/>
    <mergeCell ref="O702:P702"/>
    <mergeCell ref="O700:P700"/>
    <mergeCell ref="A701:B701"/>
    <mergeCell ref="C701:H701"/>
    <mergeCell ref="I701:J701"/>
    <mergeCell ref="K701:L701"/>
    <mergeCell ref="M701:N701"/>
    <mergeCell ref="O701:P701"/>
    <mergeCell ref="I700:J700"/>
    <mergeCell ref="K700:L700"/>
    <mergeCell ref="M700:N700"/>
    <mergeCell ref="A700:H700"/>
    <mergeCell ref="A702:B702"/>
    <mergeCell ref="C702:H702"/>
    <mergeCell ref="A703:B703"/>
    <mergeCell ref="C703:H703"/>
    <mergeCell ref="O706:P706"/>
    <mergeCell ref="A707:B707"/>
    <mergeCell ref="C707:H707"/>
    <mergeCell ref="I707:J707"/>
    <mergeCell ref="K707:L707"/>
    <mergeCell ref="M707:N707"/>
    <mergeCell ref="O707:P707"/>
    <mergeCell ref="A706:B706"/>
    <mergeCell ref="C706:H706"/>
    <mergeCell ref="I706:J706"/>
    <mergeCell ref="K706:L706"/>
    <mergeCell ref="M706:N706"/>
    <mergeCell ref="O704:P704"/>
    <mergeCell ref="A705:B705"/>
    <mergeCell ref="C705:H705"/>
    <mergeCell ref="I705:J705"/>
    <mergeCell ref="K705:L705"/>
    <mergeCell ref="M705:N705"/>
    <mergeCell ref="O705:P705"/>
    <mergeCell ref="A704:B704"/>
    <mergeCell ref="C704:H704"/>
    <mergeCell ref="I704:J704"/>
    <mergeCell ref="K704:L704"/>
    <mergeCell ref="M704:N704"/>
    <mergeCell ref="O710:P710"/>
    <mergeCell ref="I711:J711"/>
    <mergeCell ref="K711:L711"/>
    <mergeCell ref="M711:N711"/>
    <mergeCell ref="O711:P711"/>
    <mergeCell ref="A710:B710"/>
    <mergeCell ref="C710:H710"/>
    <mergeCell ref="I710:J710"/>
    <mergeCell ref="K710:L710"/>
    <mergeCell ref="M710:N710"/>
    <mergeCell ref="O708:P708"/>
    <mergeCell ref="I709:J709"/>
    <mergeCell ref="K709:L709"/>
    <mergeCell ref="M709:N709"/>
    <mergeCell ref="O709:P709"/>
    <mergeCell ref="I708:J708"/>
    <mergeCell ref="K708:L708"/>
    <mergeCell ref="M708:N708"/>
    <mergeCell ref="A708:H708"/>
    <mergeCell ref="A709:H709"/>
    <mergeCell ref="A711:B711"/>
    <mergeCell ref="C711:H711"/>
    <mergeCell ref="O713:P713"/>
    <mergeCell ref="A714:B714"/>
    <mergeCell ref="C714:H714"/>
    <mergeCell ref="I714:J714"/>
    <mergeCell ref="K714:L714"/>
    <mergeCell ref="M714:N714"/>
    <mergeCell ref="O714:P714"/>
    <mergeCell ref="A713:B713"/>
    <mergeCell ref="C713:H713"/>
    <mergeCell ref="I713:J713"/>
    <mergeCell ref="K713:L713"/>
    <mergeCell ref="M713:N713"/>
    <mergeCell ref="I712:J712"/>
    <mergeCell ref="K712:L712"/>
    <mergeCell ref="M712:N712"/>
    <mergeCell ref="O712:P712"/>
    <mergeCell ref="A712:B712"/>
    <mergeCell ref="C712:H712"/>
    <mergeCell ref="O717:P717"/>
    <mergeCell ref="A718:B718"/>
    <mergeCell ref="C718:H718"/>
    <mergeCell ref="I718:J718"/>
    <mergeCell ref="K718:L718"/>
    <mergeCell ref="M718:N718"/>
    <mergeCell ref="O718:P718"/>
    <mergeCell ref="A717:B717"/>
    <mergeCell ref="C717:H717"/>
    <mergeCell ref="I717:J717"/>
    <mergeCell ref="K717:L717"/>
    <mergeCell ref="M717:N717"/>
    <mergeCell ref="O715:P715"/>
    <mergeCell ref="A716:B716"/>
    <mergeCell ref="C716:H716"/>
    <mergeCell ref="I716:J716"/>
    <mergeCell ref="K716:L716"/>
    <mergeCell ref="M716:N716"/>
    <mergeCell ref="O716:P716"/>
    <mergeCell ref="A715:B715"/>
    <mergeCell ref="C715:H715"/>
    <mergeCell ref="I715:J715"/>
    <mergeCell ref="K715:L715"/>
    <mergeCell ref="M715:N715"/>
    <mergeCell ref="A721:H721"/>
    <mergeCell ref="I721:J721"/>
    <mergeCell ref="K721:L721"/>
    <mergeCell ref="M721:N721"/>
    <mergeCell ref="O721:P721"/>
    <mergeCell ref="O719:P719"/>
    <mergeCell ref="A720:H720"/>
    <mergeCell ref="I720:J720"/>
    <mergeCell ref="K720:L720"/>
    <mergeCell ref="M720:N720"/>
    <mergeCell ref="O720:P720"/>
    <mergeCell ref="A719:B719"/>
    <mergeCell ref="C719:H719"/>
    <mergeCell ref="I719:J719"/>
    <mergeCell ref="K719:L719"/>
    <mergeCell ref="M719:N719"/>
    <mergeCell ref="O724:P724"/>
    <mergeCell ref="I725:J725"/>
    <mergeCell ref="K725:L725"/>
    <mergeCell ref="M725:N725"/>
    <mergeCell ref="O725:P725"/>
    <mergeCell ref="I724:J724"/>
    <mergeCell ref="K724:L724"/>
    <mergeCell ref="M724:N724"/>
    <mergeCell ref="O722:P722"/>
    <mergeCell ref="I723:J723"/>
    <mergeCell ref="K723:L723"/>
    <mergeCell ref="M723:N723"/>
    <mergeCell ref="O723:P723"/>
    <mergeCell ref="I722:J722"/>
    <mergeCell ref="K722:L722"/>
    <mergeCell ref="M722:N722"/>
    <mergeCell ref="A722:H722"/>
    <mergeCell ref="A723:H723"/>
    <mergeCell ref="A724:H724"/>
    <mergeCell ref="A725:H725"/>
    <mergeCell ref="A728:H728"/>
    <mergeCell ref="I728:J728"/>
    <mergeCell ref="K728:L728"/>
    <mergeCell ref="M728:N728"/>
    <mergeCell ref="O728:P728"/>
    <mergeCell ref="A727:H727"/>
    <mergeCell ref="I727:J727"/>
    <mergeCell ref="K727:L727"/>
    <mergeCell ref="M727:N727"/>
    <mergeCell ref="O727:P727"/>
    <mergeCell ref="A726:H726"/>
    <mergeCell ref="I726:J726"/>
    <mergeCell ref="K726:L726"/>
    <mergeCell ref="M726:N726"/>
    <mergeCell ref="O726:P726"/>
    <mergeCell ref="A731:H731"/>
    <mergeCell ref="I731:J731"/>
    <mergeCell ref="K731:L731"/>
    <mergeCell ref="M731:N731"/>
    <mergeCell ref="O731:P731"/>
    <mergeCell ref="A730:H730"/>
    <mergeCell ref="I730:J730"/>
    <mergeCell ref="K730:L730"/>
    <mergeCell ref="M730:N730"/>
    <mergeCell ref="O730:P730"/>
    <mergeCell ref="A729:H729"/>
    <mergeCell ref="I729:J729"/>
    <mergeCell ref="K729:L729"/>
    <mergeCell ref="M729:N729"/>
    <mergeCell ref="O729:P729"/>
    <mergeCell ref="A734:H734"/>
    <mergeCell ref="I734:J734"/>
    <mergeCell ref="K734:L734"/>
    <mergeCell ref="M734:N734"/>
    <mergeCell ref="O734:P734"/>
    <mergeCell ref="A733:H733"/>
    <mergeCell ref="I733:J733"/>
    <mergeCell ref="K733:L733"/>
    <mergeCell ref="M733:N733"/>
    <mergeCell ref="O733:P733"/>
    <mergeCell ref="A732:H732"/>
    <mergeCell ref="I732:J732"/>
    <mergeCell ref="K732:L732"/>
    <mergeCell ref="M732:N732"/>
    <mergeCell ref="O732:P732"/>
    <mergeCell ref="A737:H737"/>
    <mergeCell ref="I737:J737"/>
    <mergeCell ref="K737:L737"/>
    <mergeCell ref="M737:N737"/>
    <mergeCell ref="O737:P737"/>
    <mergeCell ref="A736:H736"/>
    <mergeCell ref="I736:J736"/>
    <mergeCell ref="K736:L736"/>
    <mergeCell ref="M736:N736"/>
    <mergeCell ref="O736:P736"/>
    <mergeCell ref="A735:H735"/>
    <mergeCell ref="I735:J735"/>
    <mergeCell ref="K735:L735"/>
    <mergeCell ref="M735:N735"/>
    <mergeCell ref="O735:P735"/>
    <mergeCell ref="A740:H740"/>
    <mergeCell ref="I740:J740"/>
    <mergeCell ref="K740:L740"/>
    <mergeCell ref="M740:N740"/>
    <mergeCell ref="O740:P740"/>
    <mergeCell ref="I739:J739"/>
    <mergeCell ref="K739:L739"/>
    <mergeCell ref="M739:N739"/>
    <mergeCell ref="O739:P739"/>
    <mergeCell ref="I738:J738"/>
    <mergeCell ref="K738:L738"/>
    <mergeCell ref="M738:N738"/>
    <mergeCell ref="O738:P738"/>
    <mergeCell ref="A738:B738"/>
    <mergeCell ref="C738:H738"/>
    <mergeCell ref="A739:B739"/>
    <mergeCell ref="C739:H739"/>
    <mergeCell ref="I743:J743"/>
    <mergeCell ref="K743:L743"/>
    <mergeCell ref="M743:N743"/>
    <mergeCell ref="O743:P743"/>
    <mergeCell ref="I742:J742"/>
    <mergeCell ref="K742:L742"/>
    <mergeCell ref="M742:N742"/>
    <mergeCell ref="O742:P742"/>
    <mergeCell ref="A741:H741"/>
    <mergeCell ref="I741:J741"/>
    <mergeCell ref="K741:L741"/>
    <mergeCell ref="M741:N741"/>
    <mergeCell ref="O741:P741"/>
    <mergeCell ref="A742:B742"/>
    <mergeCell ref="C742:H742"/>
    <mergeCell ref="A743:B743"/>
    <mergeCell ref="C743:H743"/>
    <mergeCell ref="I747:J747"/>
    <mergeCell ref="K747:L747"/>
    <mergeCell ref="M747:N747"/>
    <mergeCell ref="O747:P747"/>
    <mergeCell ref="I746:J746"/>
    <mergeCell ref="K746:L746"/>
    <mergeCell ref="M746:N746"/>
    <mergeCell ref="O746:P746"/>
    <mergeCell ref="O744:P744"/>
    <mergeCell ref="A745:B745"/>
    <mergeCell ref="C745:H745"/>
    <mergeCell ref="I745:J745"/>
    <mergeCell ref="K745:L745"/>
    <mergeCell ref="M745:N745"/>
    <mergeCell ref="O745:P745"/>
    <mergeCell ref="A744:B744"/>
    <mergeCell ref="C744:H744"/>
    <mergeCell ref="I744:J744"/>
    <mergeCell ref="K744:L744"/>
    <mergeCell ref="M744:N744"/>
    <mergeCell ref="A746:B746"/>
    <mergeCell ref="C746:H746"/>
    <mergeCell ref="A747:B747"/>
    <mergeCell ref="C747:H747"/>
    <mergeCell ref="O750:P750"/>
    <mergeCell ref="A751:B751"/>
    <mergeCell ref="C751:H751"/>
    <mergeCell ref="I751:J751"/>
    <mergeCell ref="K751:L751"/>
    <mergeCell ref="M751:N751"/>
    <mergeCell ref="O751:P751"/>
    <mergeCell ref="A750:B750"/>
    <mergeCell ref="C750:H750"/>
    <mergeCell ref="I750:J750"/>
    <mergeCell ref="K750:L750"/>
    <mergeCell ref="M750:N750"/>
    <mergeCell ref="O748:P748"/>
    <mergeCell ref="A749:B749"/>
    <mergeCell ref="C749:H749"/>
    <mergeCell ref="I749:J749"/>
    <mergeCell ref="K749:L749"/>
    <mergeCell ref="M749:N749"/>
    <mergeCell ref="O749:P749"/>
    <mergeCell ref="A748:B748"/>
    <mergeCell ref="C748:H748"/>
    <mergeCell ref="I748:J748"/>
    <mergeCell ref="K748:L748"/>
    <mergeCell ref="M748:N748"/>
    <mergeCell ref="O754:P754"/>
    <mergeCell ref="A755:B755"/>
    <mergeCell ref="C755:H755"/>
    <mergeCell ref="I755:J755"/>
    <mergeCell ref="K755:L755"/>
    <mergeCell ref="M755:N755"/>
    <mergeCell ref="O755:P755"/>
    <mergeCell ref="A754:B754"/>
    <mergeCell ref="C754:H754"/>
    <mergeCell ref="I754:J754"/>
    <mergeCell ref="K754:L754"/>
    <mergeCell ref="M754:N754"/>
    <mergeCell ref="O752:P752"/>
    <mergeCell ref="A753:B753"/>
    <mergeCell ref="C753:H753"/>
    <mergeCell ref="I753:J753"/>
    <mergeCell ref="K753:L753"/>
    <mergeCell ref="M753:N753"/>
    <mergeCell ref="O753:P753"/>
    <mergeCell ref="A752:B752"/>
    <mergeCell ref="C752:H752"/>
    <mergeCell ref="I752:J752"/>
    <mergeCell ref="K752:L752"/>
    <mergeCell ref="M752:N752"/>
    <mergeCell ref="O758:P758"/>
    <mergeCell ref="A759:B759"/>
    <mergeCell ref="C759:H759"/>
    <mergeCell ref="I759:J759"/>
    <mergeCell ref="K759:L759"/>
    <mergeCell ref="M759:N759"/>
    <mergeCell ref="O759:P759"/>
    <mergeCell ref="A758:B758"/>
    <mergeCell ref="C758:H758"/>
    <mergeCell ref="I758:J758"/>
    <mergeCell ref="K758:L758"/>
    <mergeCell ref="M758:N758"/>
    <mergeCell ref="O756:P756"/>
    <mergeCell ref="A757:B757"/>
    <mergeCell ref="C757:H757"/>
    <mergeCell ref="I757:J757"/>
    <mergeCell ref="K757:L757"/>
    <mergeCell ref="M757:N757"/>
    <mergeCell ref="O757:P757"/>
    <mergeCell ref="A756:B756"/>
    <mergeCell ref="C756:H756"/>
    <mergeCell ref="I756:J756"/>
    <mergeCell ref="K756:L756"/>
    <mergeCell ref="M756:N756"/>
    <mergeCell ref="O762:P762"/>
    <mergeCell ref="A763:B763"/>
    <mergeCell ref="C763:H763"/>
    <mergeCell ref="I763:J763"/>
    <mergeCell ref="K763:L763"/>
    <mergeCell ref="M763:N763"/>
    <mergeCell ref="O763:P763"/>
    <mergeCell ref="A762:B762"/>
    <mergeCell ref="C762:H762"/>
    <mergeCell ref="I762:J762"/>
    <mergeCell ref="K762:L762"/>
    <mergeCell ref="M762:N762"/>
    <mergeCell ref="O760:P760"/>
    <mergeCell ref="A761:B761"/>
    <mergeCell ref="C761:H761"/>
    <mergeCell ref="I761:J761"/>
    <mergeCell ref="K761:L761"/>
    <mergeCell ref="M761:N761"/>
    <mergeCell ref="O761:P761"/>
    <mergeCell ref="A760:B760"/>
    <mergeCell ref="C760:H760"/>
    <mergeCell ref="I760:J760"/>
    <mergeCell ref="K760:L760"/>
    <mergeCell ref="M760:N760"/>
    <mergeCell ref="O766:P766"/>
    <mergeCell ref="A767:B767"/>
    <mergeCell ref="C767:H767"/>
    <mergeCell ref="I767:J767"/>
    <mergeCell ref="K767:L767"/>
    <mergeCell ref="M767:N767"/>
    <mergeCell ref="O767:P767"/>
    <mergeCell ref="A766:B766"/>
    <mergeCell ref="C766:H766"/>
    <mergeCell ref="I766:J766"/>
    <mergeCell ref="K766:L766"/>
    <mergeCell ref="M766:N766"/>
    <mergeCell ref="O764:P764"/>
    <mergeCell ref="A765:B765"/>
    <mergeCell ref="C765:H765"/>
    <mergeCell ref="I765:J765"/>
    <mergeCell ref="K765:L765"/>
    <mergeCell ref="M765:N765"/>
    <mergeCell ref="O765:P765"/>
    <mergeCell ref="A764:B764"/>
    <mergeCell ref="C764:H764"/>
    <mergeCell ref="I764:J764"/>
    <mergeCell ref="K764:L764"/>
    <mergeCell ref="M764:N764"/>
    <mergeCell ref="O770:P770"/>
    <mergeCell ref="A771:B771"/>
    <mergeCell ref="C771:H771"/>
    <mergeCell ref="I771:J771"/>
    <mergeCell ref="K771:L771"/>
    <mergeCell ref="M771:N771"/>
    <mergeCell ref="O771:P771"/>
    <mergeCell ref="A770:B770"/>
    <mergeCell ref="C770:H770"/>
    <mergeCell ref="I770:J770"/>
    <mergeCell ref="K770:L770"/>
    <mergeCell ref="M770:N770"/>
    <mergeCell ref="O768:P768"/>
    <mergeCell ref="A769:B769"/>
    <mergeCell ref="C769:H769"/>
    <mergeCell ref="I769:J769"/>
    <mergeCell ref="K769:L769"/>
    <mergeCell ref="M769:N769"/>
    <mergeCell ref="O769:P769"/>
    <mergeCell ref="A768:B768"/>
    <mergeCell ref="C768:H768"/>
    <mergeCell ref="I768:J768"/>
    <mergeCell ref="K768:L768"/>
    <mergeCell ref="M768:N768"/>
    <mergeCell ref="O774:P774"/>
    <mergeCell ref="A775:B775"/>
    <mergeCell ref="C775:H775"/>
    <mergeCell ref="I775:J775"/>
    <mergeCell ref="K775:L775"/>
    <mergeCell ref="M775:N775"/>
    <mergeCell ref="O775:P775"/>
    <mergeCell ref="A774:B774"/>
    <mergeCell ref="C774:H774"/>
    <mergeCell ref="I774:J774"/>
    <mergeCell ref="K774:L774"/>
    <mergeCell ref="M774:N774"/>
    <mergeCell ref="O772:P772"/>
    <mergeCell ref="I773:J773"/>
    <mergeCell ref="K773:L773"/>
    <mergeCell ref="M773:N773"/>
    <mergeCell ref="O773:P773"/>
    <mergeCell ref="I772:J772"/>
    <mergeCell ref="K772:L772"/>
    <mergeCell ref="M772:N772"/>
    <mergeCell ref="A772:H772"/>
    <mergeCell ref="A773:H773"/>
    <mergeCell ref="I779:J779"/>
    <mergeCell ref="K779:L779"/>
    <mergeCell ref="M779:N779"/>
    <mergeCell ref="O779:P779"/>
    <mergeCell ref="I778:J778"/>
    <mergeCell ref="K778:L778"/>
    <mergeCell ref="M778:N778"/>
    <mergeCell ref="O778:P778"/>
    <mergeCell ref="O776:P776"/>
    <mergeCell ref="A777:B777"/>
    <mergeCell ref="C777:H777"/>
    <mergeCell ref="I777:J777"/>
    <mergeCell ref="K777:L777"/>
    <mergeCell ref="M777:N777"/>
    <mergeCell ref="O777:P777"/>
    <mergeCell ref="A776:B776"/>
    <mergeCell ref="C776:H776"/>
    <mergeCell ref="I776:J776"/>
    <mergeCell ref="K776:L776"/>
    <mergeCell ref="M776:N776"/>
    <mergeCell ref="A778:B778"/>
    <mergeCell ref="C778:H778"/>
    <mergeCell ref="A779:B779"/>
    <mergeCell ref="C779:H779"/>
    <mergeCell ref="O782:P782"/>
    <mergeCell ref="I783:J783"/>
    <mergeCell ref="K783:L783"/>
    <mergeCell ref="M783:N783"/>
    <mergeCell ref="O783:P783"/>
    <mergeCell ref="A782:B782"/>
    <mergeCell ref="C782:H782"/>
    <mergeCell ref="I782:J782"/>
    <mergeCell ref="K782:L782"/>
    <mergeCell ref="M782:N782"/>
    <mergeCell ref="O780:P780"/>
    <mergeCell ref="A781:B781"/>
    <mergeCell ref="C781:H781"/>
    <mergeCell ref="I781:J781"/>
    <mergeCell ref="K781:L781"/>
    <mergeCell ref="M781:N781"/>
    <mergeCell ref="O781:P781"/>
    <mergeCell ref="I780:J780"/>
    <mergeCell ref="K780:L780"/>
    <mergeCell ref="M780:N780"/>
    <mergeCell ref="A780:H780"/>
    <mergeCell ref="A783:H783"/>
    <mergeCell ref="I786:J786"/>
    <mergeCell ref="K786:L786"/>
    <mergeCell ref="M786:N786"/>
    <mergeCell ref="O786:P786"/>
    <mergeCell ref="O784:P784"/>
    <mergeCell ref="A785:B785"/>
    <mergeCell ref="C785:H785"/>
    <mergeCell ref="I785:J785"/>
    <mergeCell ref="K785:L785"/>
    <mergeCell ref="M785:N785"/>
    <mergeCell ref="O785:P785"/>
    <mergeCell ref="I784:J784"/>
    <mergeCell ref="K784:L784"/>
    <mergeCell ref="M784:N784"/>
    <mergeCell ref="A784:H784"/>
    <mergeCell ref="A786:B786"/>
    <mergeCell ref="C786:H786"/>
    <mergeCell ref="I789:J789"/>
    <mergeCell ref="K789:L789"/>
    <mergeCell ref="M789:N789"/>
    <mergeCell ref="O789:P789"/>
    <mergeCell ref="O787:P787"/>
    <mergeCell ref="A788:B788"/>
    <mergeCell ref="C788:H788"/>
    <mergeCell ref="I788:J788"/>
    <mergeCell ref="K788:L788"/>
    <mergeCell ref="M788:N788"/>
    <mergeCell ref="O788:P788"/>
    <mergeCell ref="A787:B787"/>
    <mergeCell ref="C787:H787"/>
    <mergeCell ref="I787:J787"/>
    <mergeCell ref="K787:L787"/>
    <mergeCell ref="M787:N787"/>
    <mergeCell ref="A789:B789"/>
    <mergeCell ref="C789:H789"/>
    <mergeCell ref="O791:P791"/>
    <mergeCell ref="I792:J792"/>
    <mergeCell ref="K792:L792"/>
    <mergeCell ref="M792:N792"/>
    <mergeCell ref="O792:P792"/>
    <mergeCell ref="A791:B791"/>
    <mergeCell ref="C791:H791"/>
    <mergeCell ref="I791:J791"/>
    <mergeCell ref="K791:L791"/>
    <mergeCell ref="M791:N791"/>
    <mergeCell ref="I790:J790"/>
    <mergeCell ref="K790:L790"/>
    <mergeCell ref="M790:N790"/>
    <mergeCell ref="O790:P790"/>
    <mergeCell ref="A790:B790"/>
    <mergeCell ref="C790:H790"/>
    <mergeCell ref="A792:H792"/>
    <mergeCell ref="O795:P795"/>
    <mergeCell ref="A796:B796"/>
    <mergeCell ref="C796:H796"/>
    <mergeCell ref="I796:J796"/>
    <mergeCell ref="K796:L796"/>
    <mergeCell ref="M796:N796"/>
    <mergeCell ref="O796:P796"/>
    <mergeCell ref="A795:B795"/>
    <mergeCell ref="C795:H795"/>
    <mergeCell ref="I795:J795"/>
    <mergeCell ref="K795:L795"/>
    <mergeCell ref="M795:N795"/>
    <mergeCell ref="O793:P793"/>
    <mergeCell ref="A794:B794"/>
    <mergeCell ref="C794:H794"/>
    <mergeCell ref="I794:J794"/>
    <mergeCell ref="K794:L794"/>
    <mergeCell ref="M794:N794"/>
    <mergeCell ref="O794:P794"/>
    <mergeCell ref="I793:J793"/>
    <mergeCell ref="K793:L793"/>
    <mergeCell ref="M793:N793"/>
    <mergeCell ref="A793:H793"/>
    <mergeCell ref="I799:J799"/>
    <mergeCell ref="K799:L799"/>
    <mergeCell ref="M799:N799"/>
    <mergeCell ref="O799:P799"/>
    <mergeCell ref="O797:P797"/>
    <mergeCell ref="I798:J798"/>
    <mergeCell ref="K798:L798"/>
    <mergeCell ref="M798:N798"/>
    <mergeCell ref="O798:P798"/>
    <mergeCell ref="A797:B797"/>
    <mergeCell ref="C797:H797"/>
    <mergeCell ref="I797:J797"/>
    <mergeCell ref="K797:L797"/>
    <mergeCell ref="M797:N797"/>
    <mergeCell ref="A798:B798"/>
    <mergeCell ref="C798:H798"/>
    <mergeCell ref="A799:B799"/>
    <mergeCell ref="C799:H799"/>
    <mergeCell ref="O802:P802"/>
    <mergeCell ref="A803:B803"/>
    <mergeCell ref="C803:H803"/>
    <mergeCell ref="I803:J803"/>
    <mergeCell ref="K803:L803"/>
    <mergeCell ref="M803:N803"/>
    <mergeCell ref="O803:P803"/>
    <mergeCell ref="A802:B802"/>
    <mergeCell ref="C802:H802"/>
    <mergeCell ref="I802:J802"/>
    <mergeCell ref="K802:L802"/>
    <mergeCell ref="M802:N802"/>
    <mergeCell ref="O800:P800"/>
    <mergeCell ref="I801:J801"/>
    <mergeCell ref="K801:L801"/>
    <mergeCell ref="M801:N801"/>
    <mergeCell ref="O801:P801"/>
    <mergeCell ref="I800:J800"/>
    <mergeCell ref="K800:L800"/>
    <mergeCell ref="M800:N800"/>
    <mergeCell ref="A800:H800"/>
    <mergeCell ref="A801:H801"/>
    <mergeCell ref="I806:J806"/>
    <mergeCell ref="K806:L806"/>
    <mergeCell ref="M806:N806"/>
    <mergeCell ref="O806:P806"/>
    <mergeCell ref="O804:P804"/>
    <mergeCell ref="A805:B805"/>
    <mergeCell ref="C805:H805"/>
    <mergeCell ref="I805:J805"/>
    <mergeCell ref="K805:L805"/>
    <mergeCell ref="M805:N805"/>
    <mergeCell ref="O805:P805"/>
    <mergeCell ref="A804:B804"/>
    <mergeCell ref="C804:H804"/>
    <mergeCell ref="I804:J804"/>
    <mergeCell ref="K804:L804"/>
    <mergeCell ref="M804:N804"/>
    <mergeCell ref="A806:B806"/>
    <mergeCell ref="C806:H806"/>
    <mergeCell ref="O808:P808"/>
    <mergeCell ref="A809:B809"/>
    <mergeCell ref="C809:H809"/>
    <mergeCell ref="I809:J809"/>
    <mergeCell ref="K809:L809"/>
    <mergeCell ref="M809:N809"/>
    <mergeCell ref="O809:P809"/>
    <mergeCell ref="A808:B808"/>
    <mergeCell ref="C808:H808"/>
    <mergeCell ref="I808:J808"/>
    <mergeCell ref="K808:L808"/>
    <mergeCell ref="M808:N808"/>
    <mergeCell ref="I807:J807"/>
    <mergeCell ref="K807:L807"/>
    <mergeCell ref="M807:N807"/>
    <mergeCell ref="O807:P807"/>
    <mergeCell ref="A807:B807"/>
    <mergeCell ref="C807:H807"/>
    <mergeCell ref="O812:P812"/>
    <mergeCell ref="A813:B813"/>
    <mergeCell ref="C813:H813"/>
    <mergeCell ref="I813:J813"/>
    <mergeCell ref="K813:L813"/>
    <mergeCell ref="M813:N813"/>
    <mergeCell ref="O813:P813"/>
    <mergeCell ref="I812:J812"/>
    <mergeCell ref="K812:L812"/>
    <mergeCell ref="M812:N812"/>
    <mergeCell ref="O810:P810"/>
    <mergeCell ref="I811:J811"/>
    <mergeCell ref="K811:L811"/>
    <mergeCell ref="M811:N811"/>
    <mergeCell ref="O811:P811"/>
    <mergeCell ref="A810:B810"/>
    <mergeCell ref="C810:H810"/>
    <mergeCell ref="I810:J810"/>
    <mergeCell ref="K810:L810"/>
    <mergeCell ref="M810:N810"/>
    <mergeCell ref="A811:H811"/>
    <mergeCell ref="A812:H812"/>
    <mergeCell ref="O816:P816"/>
    <mergeCell ref="A817:H817"/>
    <mergeCell ref="I817:J817"/>
    <mergeCell ref="K817:L817"/>
    <mergeCell ref="M817:N817"/>
    <mergeCell ref="O817:P817"/>
    <mergeCell ref="I816:J816"/>
    <mergeCell ref="K816:L816"/>
    <mergeCell ref="M816:N816"/>
    <mergeCell ref="O814:P814"/>
    <mergeCell ref="A815:B815"/>
    <mergeCell ref="C815:H815"/>
    <mergeCell ref="I815:J815"/>
    <mergeCell ref="K815:L815"/>
    <mergeCell ref="M815:N815"/>
    <mergeCell ref="O815:P815"/>
    <mergeCell ref="A814:B814"/>
    <mergeCell ref="C814:H814"/>
    <mergeCell ref="I814:J814"/>
    <mergeCell ref="K814:L814"/>
    <mergeCell ref="M814:N814"/>
    <mergeCell ref="A816:H816"/>
    <mergeCell ref="O819:P819"/>
    <mergeCell ref="I820:J820"/>
    <mergeCell ref="K820:L820"/>
    <mergeCell ref="M820:N820"/>
    <mergeCell ref="O820:P820"/>
    <mergeCell ref="A819:B819"/>
    <mergeCell ref="C819:H819"/>
    <mergeCell ref="I819:J819"/>
    <mergeCell ref="K819:L819"/>
    <mergeCell ref="M819:N819"/>
    <mergeCell ref="I818:J818"/>
    <mergeCell ref="K818:L818"/>
    <mergeCell ref="M818:N818"/>
    <mergeCell ref="O818:P818"/>
    <mergeCell ref="A818:B818"/>
    <mergeCell ref="C818:H818"/>
    <mergeCell ref="A820:H820"/>
    <mergeCell ref="I823:J823"/>
    <mergeCell ref="K823:L823"/>
    <mergeCell ref="M823:N823"/>
    <mergeCell ref="O823:P823"/>
    <mergeCell ref="O821:P821"/>
    <mergeCell ref="I822:J822"/>
    <mergeCell ref="K822:L822"/>
    <mergeCell ref="M822:N822"/>
    <mergeCell ref="O822:P822"/>
    <mergeCell ref="I821:J821"/>
    <mergeCell ref="K821:L821"/>
    <mergeCell ref="M821:N821"/>
    <mergeCell ref="A821:H821"/>
    <mergeCell ref="A822:B822"/>
    <mergeCell ref="C822:H822"/>
    <mergeCell ref="A823:B823"/>
    <mergeCell ref="C823:H823"/>
    <mergeCell ref="A828:B828"/>
    <mergeCell ref="C828:H828"/>
    <mergeCell ref="I828:J828"/>
    <mergeCell ref="K828:L828"/>
    <mergeCell ref="M828:N828"/>
    <mergeCell ref="I827:J827"/>
    <mergeCell ref="K827:L827"/>
    <mergeCell ref="M827:N827"/>
    <mergeCell ref="O827:P827"/>
    <mergeCell ref="A827:B827"/>
    <mergeCell ref="C827:H827"/>
    <mergeCell ref="A826:H826"/>
    <mergeCell ref="I826:J826"/>
    <mergeCell ref="K826:L826"/>
    <mergeCell ref="M826:N826"/>
    <mergeCell ref="O826:P826"/>
    <mergeCell ref="O824:P824"/>
    <mergeCell ref="I825:J825"/>
    <mergeCell ref="K825:L825"/>
    <mergeCell ref="M825:N825"/>
    <mergeCell ref="O825:P825"/>
    <mergeCell ref="A824:B824"/>
    <mergeCell ref="C824:H824"/>
    <mergeCell ref="I824:J824"/>
    <mergeCell ref="K824:L824"/>
    <mergeCell ref="M824:N824"/>
    <mergeCell ref="A825:H825"/>
    <mergeCell ref="O828:P828"/>
    <mergeCell ref="I831:J831"/>
    <mergeCell ref="K831:L831"/>
    <mergeCell ref="M831:N831"/>
    <mergeCell ref="O831:P831"/>
    <mergeCell ref="O829:P829"/>
    <mergeCell ref="I830:J830"/>
    <mergeCell ref="K830:L830"/>
    <mergeCell ref="M830:N830"/>
    <mergeCell ref="O830:P830"/>
    <mergeCell ref="A829:B829"/>
    <mergeCell ref="C829:H829"/>
    <mergeCell ref="I829:J829"/>
    <mergeCell ref="K829:L829"/>
    <mergeCell ref="M829:N829"/>
    <mergeCell ref="A830:B830"/>
    <mergeCell ref="C830:H830"/>
    <mergeCell ref="A831:B831"/>
    <mergeCell ref="C831:H831"/>
    <mergeCell ref="O834:P834"/>
    <mergeCell ref="A835:B835"/>
    <mergeCell ref="C835:H835"/>
    <mergeCell ref="I835:J835"/>
    <mergeCell ref="K835:L835"/>
    <mergeCell ref="M835:N835"/>
    <mergeCell ref="O835:P835"/>
    <mergeCell ref="A834:B834"/>
    <mergeCell ref="C834:H834"/>
    <mergeCell ref="I834:J834"/>
    <mergeCell ref="K834:L834"/>
    <mergeCell ref="M834:N834"/>
    <mergeCell ref="O832:P832"/>
    <mergeCell ref="I833:J833"/>
    <mergeCell ref="K833:L833"/>
    <mergeCell ref="M833:N833"/>
    <mergeCell ref="O833:P833"/>
    <mergeCell ref="I832:J832"/>
    <mergeCell ref="K832:L832"/>
    <mergeCell ref="M832:N832"/>
    <mergeCell ref="A832:H832"/>
    <mergeCell ref="A833:H833"/>
    <mergeCell ref="I839:J839"/>
    <mergeCell ref="K839:L839"/>
    <mergeCell ref="M839:N839"/>
    <mergeCell ref="O839:P839"/>
    <mergeCell ref="I838:J838"/>
    <mergeCell ref="K838:L838"/>
    <mergeCell ref="M838:N838"/>
    <mergeCell ref="O838:P838"/>
    <mergeCell ref="O836:P836"/>
    <mergeCell ref="A837:B837"/>
    <mergeCell ref="C837:H837"/>
    <mergeCell ref="I837:J837"/>
    <mergeCell ref="K837:L837"/>
    <mergeCell ref="M837:N837"/>
    <mergeCell ref="O837:P837"/>
    <mergeCell ref="A836:B836"/>
    <mergeCell ref="C836:H836"/>
    <mergeCell ref="I836:J836"/>
    <mergeCell ref="K836:L836"/>
    <mergeCell ref="M836:N836"/>
    <mergeCell ref="A838:B838"/>
    <mergeCell ref="C838:H838"/>
    <mergeCell ref="A839:B839"/>
    <mergeCell ref="C839:H839"/>
    <mergeCell ref="O842:P842"/>
    <mergeCell ref="A843:B843"/>
    <mergeCell ref="C843:H843"/>
    <mergeCell ref="I843:J843"/>
    <mergeCell ref="K843:L843"/>
    <mergeCell ref="M843:N843"/>
    <mergeCell ref="O843:P843"/>
    <mergeCell ref="I842:J842"/>
    <mergeCell ref="K842:L842"/>
    <mergeCell ref="M842:N842"/>
    <mergeCell ref="O840:P840"/>
    <mergeCell ref="I841:J841"/>
    <mergeCell ref="K841:L841"/>
    <mergeCell ref="M841:N841"/>
    <mergeCell ref="O841:P841"/>
    <mergeCell ref="A840:B840"/>
    <mergeCell ref="C840:H840"/>
    <mergeCell ref="I840:J840"/>
    <mergeCell ref="K840:L840"/>
    <mergeCell ref="M840:N840"/>
    <mergeCell ref="A841:H841"/>
    <mergeCell ref="A842:H842"/>
    <mergeCell ref="O846:P846"/>
    <mergeCell ref="A847:H847"/>
    <mergeCell ref="I847:J847"/>
    <mergeCell ref="K847:L847"/>
    <mergeCell ref="M847:N847"/>
    <mergeCell ref="O847:P847"/>
    <mergeCell ref="I846:J846"/>
    <mergeCell ref="K846:L846"/>
    <mergeCell ref="M846:N846"/>
    <mergeCell ref="O844:P844"/>
    <mergeCell ref="A845:B845"/>
    <mergeCell ref="C845:H845"/>
    <mergeCell ref="I845:J845"/>
    <mergeCell ref="K845:L845"/>
    <mergeCell ref="M845:N845"/>
    <mergeCell ref="O845:P845"/>
    <mergeCell ref="A844:B844"/>
    <mergeCell ref="C844:H844"/>
    <mergeCell ref="I844:J844"/>
    <mergeCell ref="K844:L844"/>
    <mergeCell ref="M844:N844"/>
    <mergeCell ref="A846:H846"/>
    <mergeCell ref="O849:P849"/>
    <mergeCell ref="I850:J850"/>
    <mergeCell ref="K850:L850"/>
    <mergeCell ref="M850:N850"/>
    <mergeCell ref="O850:P850"/>
    <mergeCell ref="A849:B849"/>
    <mergeCell ref="C849:H849"/>
    <mergeCell ref="I849:J849"/>
    <mergeCell ref="K849:L849"/>
    <mergeCell ref="M849:N849"/>
    <mergeCell ref="I848:J848"/>
    <mergeCell ref="K848:L848"/>
    <mergeCell ref="M848:N848"/>
    <mergeCell ref="O848:P848"/>
    <mergeCell ref="A848:B848"/>
    <mergeCell ref="C848:H848"/>
    <mergeCell ref="A850:H850"/>
    <mergeCell ref="I853:J853"/>
    <mergeCell ref="K853:L853"/>
    <mergeCell ref="M853:N853"/>
    <mergeCell ref="O853:P853"/>
    <mergeCell ref="O851:P851"/>
    <mergeCell ref="I852:J852"/>
    <mergeCell ref="K852:L852"/>
    <mergeCell ref="M852:N852"/>
    <mergeCell ref="O852:P852"/>
    <mergeCell ref="I851:J851"/>
    <mergeCell ref="K851:L851"/>
    <mergeCell ref="M851:N851"/>
    <mergeCell ref="A851:H851"/>
    <mergeCell ref="A852:B852"/>
    <mergeCell ref="C852:H852"/>
    <mergeCell ref="A853:B853"/>
    <mergeCell ref="C853:H853"/>
    <mergeCell ref="I857:J857"/>
    <mergeCell ref="K857:L857"/>
    <mergeCell ref="M857:N857"/>
    <mergeCell ref="O857:P857"/>
    <mergeCell ref="A856:H856"/>
    <mergeCell ref="I856:J856"/>
    <mergeCell ref="K856:L856"/>
    <mergeCell ref="M856:N856"/>
    <mergeCell ref="O856:P856"/>
    <mergeCell ref="O854:P854"/>
    <mergeCell ref="I855:J855"/>
    <mergeCell ref="K855:L855"/>
    <mergeCell ref="M855:N855"/>
    <mergeCell ref="O855:P855"/>
    <mergeCell ref="A854:B854"/>
    <mergeCell ref="C854:H854"/>
    <mergeCell ref="I854:J854"/>
    <mergeCell ref="K854:L854"/>
    <mergeCell ref="M854:N854"/>
    <mergeCell ref="A855:H855"/>
    <mergeCell ref="A857:B857"/>
    <mergeCell ref="C857:H857"/>
    <mergeCell ref="O860:P860"/>
    <mergeCell ref="I861:J861"/>
    <mergeCell ref="K861:L861"/>
    <mergeCell ref="M861:N861"/>
    <mergeCell ref="O861:P861"/>
    <mergeCell ref="A860:B860"/>
    <mergeCell ref="C860:H860"/>
    <mergeCell ref="I860:J860"/>
    <mergeCell ref="K860:L860"/>
    <mergeCell ref="M860:N860"/>
    <mergeCell ref="O858:P858"/>
    <mergeCell ref="A859:B859"/>
    <mergeCell ref="C859:H859"/>
    <mergeCell ref="I859:J859"/>
    <mergeCell ref="K859:L859"/>
    <mergeCell ref="M859:N859"/>
    <mergeCell ref="O859:P859"/>
    <mergeCell ref="A858:B858"/>
    <mergeCell ref="C858:H858"/>
    <mergeCell ref="I858:J858"/>
    <mergeCell ref="K858:L858"/>
    <mergeCell ref="M858:N858"/>
    <mergeCell ref="A861:B861"/>
    <mergeCell ref="C861:H861"/>
    <mergeCell ref="O863:P863"/>
    <mergeCell ref="A864:B864"/>
    <mergeCell ref="C864:H864"/>
    <mergeCell ref="I864:J864"/>
    <mergeCell ref="K864:L864"/>
    <mergeCell ref="M864:N864"/>
    <mergeCell ref="O864:P864"/>
    <mergeCell ref="I863:J863"/>
    <mergeCell ref="K863:L863"/>
    <mergeCell ref="M863:N863"/>
    <mergeCell ref="A862:H862"/>
    <mergeCell ref="I862:J862"/>
    <mergeCell ref="K862:L862"/>
    <mergeCell ref="M862:N862"/>
    <mergeCell ref="O862:P862"/>
    <mergeCell ref="A863:H863"/>
    <mergeCell ref="O867:P867"/>
    <mergeCell ref="A868:H868"/>
    <mergeCell ref="I868:J868"/>
    <mergeCell ref="K868:L868"/>
    <mergeCell ref="M868:N868"/>
    <mergeCell ref="O868:P868"/>
    <mergeCell ref="I867:J867"/>
    <mergeCell ref="K867:L867"/>
    <mergeCell ref="M867:N867"/>
    <mergeCell ref="O865:P865"/>
    <mergeCell ref="A866:B866"/>
    <mergeCell ref="C866:H866"/>
    <mergeCell ref="I866:J866"/>
    <mergeCell ref="K866:L866"/>
    <mergeCell ref="M866:N866"/>
    <mergeCell ref="O866:P866"/>
    <mergeCell ref="A865:B865"/>
    <mergeCell ref="C865:H865"/>
    <mergeCell ref="I865:J865"/>
    <mergeCell ref="K865:L865"/>
    <mergeCell ref="M865:N865"/>
    <mergeCell ref="A867:H867"/>
    <mergeCell ref="O870:P870"/>
    <mergeCell ref="I871:J871"/>
    <mergeCell ref="K871:L871"/>
    <mergeCell ref="M871:N871"/>
    <mergeCell ref="O871:P871"/>
    <mergeCell ref="A870:B870"/>
    <mergeCell ref="C870:H870"/>
    <mergeCell ref="I870:J870"/>
    <mergeCell ref="K870:L870"/>
    <mergeCell ref="M870:N870"/>
    <mergeCell ref="I869:J869"/>
    <mergeCell ref="K869:L869"/>
    <mergeCell ref="M869:N869"/>
    <mergeCell ref="O869:P869"/>
    <mergeCell ref="A869:B869"/>
    <mergeCell ref="C869:H869"/>
    <mergeCell ref="A871:H871"/>
    <mergeCell ref="I874:J874"/>
    <mergeCell ref="K874:L874"/>
    <mergeCell ref="M874:N874"/>
    <mergeCell ref="O874:P874"/>
    <mergeCell ref="O872:P872"/>
    <mergeCell ref="I873:J873"/>
    <mergeCell ref="K873:L873"/>
    <mergeCell ref="M873:N873"/>
    <mergeCell ref="O873:P873"/>
    <mergeCell ref="I872:J872"/>
    <mergeCell ref="K872:L872"/>
    <mergeCell ref="M872:N872"/>
    <mergeCell ref="A872:H872"/>
    <mergeCell ref="A873:B873"/>
    <mergeCell ref="C873:H873"/>
    <mergeCell ref="A874:B874"/>
    <mergeCell ref="C874:H874"/>
    <mergeCell ref="I878:J878"/>
    <mergeCell ref="K878:L878"/>
    <mergeCell ref="M878:N878"/>
    <mergeCell ref="O878:P878"/>
    <mergeCell ref="I877:J877"/>
    <mergeCell ref="K877:L877"/>
    <mergeCell ref="M877:N877"/>
    <mergeCell ref="O877:P877"/>
    <mergeCell ref="O875:P875"/>
    <mergeCell ref="I876:J876"/>
    <mergeCell ref="K876:L876"/>
    <mergeCell ref="M876:N876"/>
    <mergeCell ref="O876:P876"/>
    <mergeCell ref="I875:J875"/>
    <mergeCell ref="K875:L875"/>
    <mergeCell ref="M875:N875"/>
    <mergeCell ref="A875:H875"/>
    <mergeCell ref="A876:H876"/>
    <mergeCell ref="A877:B877"/>
    <mergeCell ref="C877:H877"/>
    <mergeCell ref="A878:B878"/>
    <mergeCell ref="C878:H878"/>
    <mergeCell ref="I882:J882"/>
    <mergeCell ref="K882:L882"/>
    <mergeCell ref="M882:N882"/>
    <mergeCell ref="O882:P882"/>
    <mergeCell ref="A881:H881"/>
    <mergeCell ref="I881:J881"/>
    <mergeCell ref="K881:L881"/>
    <mergeCell ref="M881:N881"/>
    <mergeCell ref="O881:P881"/>
    <mergeCell ref="O879:P879"/>
    <mergeCell ref="I880:J880"/>
    <mergeCell ref="K880:L880"/>
    <mergeCell ref="M880:N880"/>
    <mergeCell ref="O880:P880"/>
    <mergeCell ref="A879:B879"/>
    <mergeCell ref="C879:H879"/>
    <mergeCell ref="I879:J879"/>
    <mergeCell ref="K879:L879"/>
    <mergeCell ref="M879:N879"/>
    <mergeCell ref="A880:H880"/>
    <mergeCell ref="A882:B882"/>
    <mergeCell ref="C882:H882"/>
    <mergeCell ref="O885:P885"/>
    <mergeCell ref="I886:J886"/>
    <mergeCell ref="K886:L886"/>
    <mergeCell ref="M886:N886"/>
    <mergeCell ref="O886:P886"/>
    <mergeCell ref="A885:B885"/>
    <mergeCell ref="C885:H885"/>
    <mergeCell ref="I885:J885"/>
    <mergeCell ref="K885:L885"/>
    <mergeCell ref="M885:N885"/>
    <mergeCell ref="O883:P883"/>
    <mergeCell ref="A884:B884"/>
    <mergeCell ref="C884:H884"/>
    <mergeCell ref="I884:J884"/>
    <mergeCell ref="K884:L884"/>
    <mergeCell ref="M884:N884"/>
    <mergeCell ref="O884:P884"/>
    <mergeCell ref="A883:B883"/>
    <mergeCell ref="C883:H883"/>
    <mergeCell ref="I883:J883"/>
    <mergeCell ref="K883:L883"/>
    <mergeCell ref="M883:N883"/>
    <mergeCell ref="A886:B886"/>
    <mergeCell ref="C886:H886"/>
    <mergeCell ref="O888:P888"/>
    <mergeCell ref="A889:B889"/>
    <mergeCell ref="C889:H889"/>
    <mergeCell ref="I889:J889"/>
    <mergeCell ref="K889:L889"/>
    <mergeCell ref="M889:N889"/>
    <mergeCell ref="O889:P889"/>
    <mergeCell ref="A888:B888"/>
    <mergeCell ref="C888:H888"/>
    <mergeCell ref="I888:J888"/>
    <mergeCell ref="K888:L888"/>
    <mergeCell ref="M888:N888"/>
    <mergeCell ref="I887:J887"/>
    <mergeCell ref="K887:L887"/>
    <mergeCell ref="M887:N887"/>
    <mergeCell ref="O887:P887"/>
    <mergeCell ref="A887:B887"/>
    <mergeCell ref="C887:H887"/>
    <mergeCell ref="O892:P892"/>
    <mergeCell ref="A893:B893"/>
    <mergeCell ref="C893:H893"/>
    <mergeCell ref="I893:J893"/>
    <mergeCell ref="K893:L893"/>
    <mergeCell ref="M893:N893"/>
    <mergeCell ref="O893:P893"/>
    <mergeCell ref="A892:B892"/>
    <mergeCell ref="C892:H892"/>
    <mergeCell ref="I892:J892"/>
    <mergeCell ref="K892:L892"/>
    <mergeCell ref="M892:N892"/>
    <mergeCell ref="O890:P890"/>
    <mergeCell ref="I891:J891"/>
    <mergeCell ref="K891:L891"/>
    <mergeCell ref="M891:N891"/>
    <mergeCell ref="O891:P891"/>
    <mergeCell ref="I890:J890"/>
    <mergeCell ref="K890:L890"/>
    <mergeCell ref="M890:N890"/>
    <mergeCell ref="A890:H890"/>
    <mergeCell ref="A891:H891"/>
    <mergeCell ref="A896:H896"/>
    <mergeCell ref="I896:J896"/>
    <mergeCell ref="K896:L896"/>
    <mergeCell ref="M896:N896"/>
    <mergeCell ref="O896:P896"/>
    <mergeCell ref="O894:P894"/>
    <mergeCell ref="A895:B895"/>
    <mergeCell ref="C895:H895"/>
    <mergeCell ref="I895:J895"/>
    <mergeCell ref="K895:L895"/>
    <mergeCell ref="M895:N895"/>
    <mergeCell ref="O895:P895"/>
    <mergeCell ref="A894:B894"/>
    <mergeCell ref="C894:H894"/>
    <mergeCell ref="I894:J894"/>
    <mergeCell ref="K894:L894"/>
    <mergeCell ref="M894:N894"/>
    <mergeCell ref="O898:P898"/>
    <mergeCell ref="A899:B899"/>
    <mergeCell ref="C899:H899"/>
    <mergeCell ref="I899:J899"/>
    <mergeCell ref="K899:L899"/>
    <mergeCell ref="M899:N899"/>
    <mergeCell ref="O899:P899"/>
    <mergeCell ref="A898:B898"/>
    <mergeCell ref="C898:H898"/>
    <mergeCell ref="I898:J898"/>
    <mergeCell ref="K898:L898"/>
    <mergeCell ref="M898:N898"/>
    <mergeCell ref="A897:H897"/>
    <mergeCell ref="I897:J897"/>
    <mergeCell ref="K897:L897"/>
    <mergeCell ref="M897:N897"/>
    <mergeCell ref="O897:P897"/>
    <mergeCell ref="A903:H903"/>
    <mergeCell ref="I903:J903"/>
    <mergeCell ref="K903:L903"/>
    <mergeCell ref="M903:N903"/>
    <mergeCell ref="O903:P903"/>
    <mergeCell ref="I902:J902"/>
    <mergeCell ref="K902:L902"/>
    <mergeCell ref="M902:N902"/>
    <mergeCell ref="O902:P902"/>
    <mergeCell ref="O900:P900"/>
    <mergeCell ref="A901:B901"/>
    <mergeCell ref="C901:H901"/>
    <mergeCell ref="I901:J901"/>
    <mergeCell ref="K901:L901"/>
    <mergeCell ref="M901:N901"/>
    <mergeCell ref="O901:P901"/>
    <mergeCell ref="A900:B900"/>
    <mergeCell ref="C900:H900"/>
    <mergeCell ref="I900:J900"/>
    <mergeCell ref="K900:L900"/>
    <mergeCell ref="M900:N900"/>
    <mergeCell ref="A902:B902"/>
    <mergeCell ref="C902:H902"/>
    <mergeCell ref="O906:P906"/>
    <mergeCell ref="I907:J907"/>
    <mergeCell ref="K907:L907"/>
    <mergeCell ref="M907:N907"/>
    <mergeCell ref="O907:P907"/>
    <mergeCell ref="A906:B906"/>
    <mergeCell ref="C906:H906"/>
    <mergeCell ref="I906:J906"/>
    <mergeCell ref="K906:L906"/>
    <mergeCell ref="M906:N906"/>
    <mergeCell ref="O904:P904"/>
    <mergeCell ref="A905:B905"/>
    <mergeCell ref="C905:H905"/>
    <mergeCell ref="I905:J905"/>
    <mergeCell ref="K905:L905"/>
    <mergeCell ref="M905:N905"/>
    <mergeCell ref="O905:P905"/>
    <mergeCell ref="I904:J904"/>
    <mergeCell ref="K904:L904"/>
    <mergeCell ref="M904:N904"/>
    <mergeCell ref="A904:H904"/>
    <mergeCell ref="A907:H907"/>
    <mergeCell ref="I910:J910"/>
    <mergeCell ref="K910:L910"/>
    <mergeCell ref="M910:N910"/>
    <mergeCell ref="O910:P910"/>
    <mergeCell ref="O908:P908"/>
    <mergeCell ref="I909:J909"/>
    <mergeCell ref="K909:L909"/>
    <mergeCell ref="M909:N909"/>
    <mergeCell ref="O909:P909"/>
    <mergeCell ref="I908:J908"/>
    <mergeCell ref="K908:L908"/>
    <mergeCell ref="M908:N908"/>
    <mergeCell ref="A908:H908"/>
    <mergeCell ref="A909:B909"/>
    <mergeCell ref="C909:H909"/>
    <mergeCell ref="A910:B910"/>
    <mergeCell ref="C910:H910"/>
    <mergeCell ref="I914:J914"/>
    <mergeCell ref="K914:L914"/>
    <mergeCell ref="M914:N914"/>
    <mergeCell ref="O914:P914"/>
    <mergeCell ref="I913:J913"/>
    <mergeCell ref="K913:L913"/>
    <mergeCell ref="M913:N913"/>
    <mergeCell ref="O913:P913"/>
    <mergeCell ref="O911:P911"/>
    <mergeCell ref="I912:J912"/>
    <mergeCell ref="K912:L912"/>
    <mergeCell ref="M912:N912"/>
    <mergeCell ref="O912:P912"/>
    <mergeCell ref="I911:J911"/>
    <mergeCell ref="K911:L911"/>
    <mergeCell ref="M911:N911"/>
    <mergeCell ref="A911:H911"/>
    <mergeCell ref="A912:H912"/>
    <mergeCell ref="A913:B913"/>
    <mergeCell ref="C913:H913"/>
    <mergeCell ref="A914:B914"/>
    <mergeCell ref="C914:H914"/>
    <mergeCell ref="A917:H917"/>
    <mergeCell ref="I917:J917"/>
    <mergeCell ref="K917:L917"/>
    <mergeCell ref="M917:N917"/>
    <mergeCell ref="O917:P917"/>
    <mergeCell ref="O915:P915"/>
    <mergeCell ref="I916:J916"/>
    <mergeCell ref="K916:L916"/>
    <mergeCell ref="M916:N916"/>
    <mergeCell ref="O916:P916"/>
    <mergeCell ref="A915:B915"/>
    <mergeCell ref="C915:H915"/>
    <mergeCell ref="I915:J915"/>
    <mergeCell ref="K915:L915"/>
    <mergeCell ref="M915:N915"/>
    <mergeCell ref="A916:H916"/>
    <mergeCell ref="O919:P919"/>
    <mergeCell ref="I920:J920"/>
    <mergeCell ref="K920:L920"/>
    <mergeCell ref="M920:N920"/>
    <mergeCell ref="O920:P920"/>
    <mergeCell ref="A919:B919"/>
    <mergeCell ref="C919:H919"/>
    <mergeCell ref="I919:J919"/>
    <mergeCell ref="K919:L919"/>
    <mergeCell ref="M919:N919"/>
    <mergeCell ref="I918:J918"/>
    <mergeCell ref="K918:L918"/>
    <mergeCell ref="M918:N918"/>
    <mergeCell ref="O918:P918"/>
    <mergeCell ref="A918:B918"/>
    <mergeCell ref="C918:H918"/>
    <mergeCell ref="A920:H920"/>
    <mergeCell ref="I923:J923"/>
    <mergeCell ref="K923:L923"/>
    <mergeCell ref="M923:N923"/>
    <mergeCell ref="O923:P923"/>
    <mergeCell ref="O921:P921"/>
    <mergeCell ref="I922:J922"/>
    <mergeCell ref="K922:L922"/>
    <mergeCell ref="M922:N922"/>
    <mergeCell ref="O922:P922"/>
    <mergeCell ref="I921:J921"/>
    <mergeCell ref="K921:L921"/>
    <mergeCell ref="M921:N921"/>
    <mergeCell ref="A921:H921"/>
    <mergeCell ref="A922:B922"/>
    <mergeCell ref="C922:H922"/>
    <mergeCell ref="A923:B923"/>
    <mergeCell ref="C923:H923"/>
    <mergeCell ref="A926:H926"/>
    <mergeCell ref="I926:J926"/>
    <mergeCell ref="K926:L926"/>
    <mergeCell ref="M926:N926"/>
    <mergeCell ref="O926:P926"/>
    <mergeCell ref="O924:P924"/>
    <mergeCell ref="I925:J925"/>
    <mergeCell ref="K925:L925"/>
    <mergeCell ref="M925:N925"/>
    <mergeCell ref="O925:P925"/>
    <mergeCell ref="A924:B924"/>
    <mergeCell ref="C924:H924"/>
    <mergeCell ref="I924:J924"/>
    <mergeCell ref="K924:L924"/>
    <mergeCell ref="M924:N924"/>
    <mergeCell ref="A925:H925"/>
    <mergeCell ref="O928:P928"/>
    <mergeCell ref="I929:J929"/>
    <mergeCell ref="K929:L929"/>
    <mergeCell ref="M929:N929"/>
    <mergeCell ref="O929:P929"/>
    <mergeCell ref="A928:B928"/>
    <mergeCell ref="C928:H928"/>
    <mergeCell ref="I928:J928"/>
    <mergeCell ref="K928:L928"/>
    <mergeCell ref="M928:N928"/>
    <mergeCell ref="I927:J927"/>
    <mergeCell ref="K927:L927"/>
    <mergeCell ref="M927:N927"/>
    <mergeCell ref="O927:P927"/>
    <mergeCell ref="A927:B927"/>
    <mergeCell ref="C927:H927"/>
    <mergeCell ref="A929:H929"/>
    <mergeCell ref="I932:J932"/>
    <mergeCell ref="K932:L932"/>
    <mergeCell ref="M932:N932"/>
    <mergeCell ref="O932:P932"/>
    <mergeCell ref="O930:P930"/>
    <mergeCell ref="I931:J931"/>
    <mergeCell ref="K931:L931"/>
    <mergeCell ref="M931:N931"/>
    <mergeCell ref="O931:P931"/>
    <mergeCell ref="I930:J930"/>
    <mergeCell ref="K930:L930"/>
    <mergeCell ref="M930:N930"/>
    <mergeCell ref="A930:H930"/>
    <mergeCell ref="A931:B931"/>
    <mergeCell ref="C931:H931"/>
    <mergeCell ref="A932:B932"/>
    <mergeCell ref="C932:H932"/>
    <mergeCell ref="I936:J936"/>
    <mergeCell ref="K936:L936"/>
    <mergeCell ref="M936:N936"/>
    <mergeCell ref="O936:P936"/>
    <mergeCell ref="A935:H935"/>
    <mergeCell ref="I935:J935"/>
    <mergeCell ref="K935:L935"/>
    <mergeCell ref="M935:N935"/>
    <mergeCell ref="O935:P935"/>
    <mergeCell ref="O933:P933"/>
    <mergeCell ref="I934:J934"/>
    <mergeCell ref="K934:L934"/>
    <mergeCell ref="M934:N934"/>
    <mergeCell ref="O934:P934"/>
    <mergeCell ref="A933:B933"/>
    <mergeCell ref="C933:H933"/>
    <mergeCell ref="I933:J933"/>
    <mergeCell ref="K933:L933"/>
    <mergeCell ref="M933:N933"/>
    <mergeCell ref="A934:H934"/>
    <mergeCell ref="A936:B936"/>
    <mergeCell ref="C936:H936"/>
    <mergeCell ref="O939:P939"/>
    <mergeCell ref="I940:J940"/>
    <mergeCell ref="K940:L940"/>
    <mergeCell ref="M940:N940"/>
    <mergeCell ref="O940:P940"/>
    <mergeCell ref="A939:B939"/>
    <mergeCell ref="C939:H939"/>
    <mergeCell ref="I939:J939"/>
    <mergeCell ref="K939:L939"/>
    <mergeCell ref="M939:N939"/>
    <mergeCell ref="O937:P937"/>
    <mergeCell ref="A938:B938"/>
    <mergeCell ref="C938:H938"/>
    <mergeCell ref="I938:J938"/>
    <mergeCell ref="K938:L938"/>
    <mergeCell ref="M938:N938"/>
    <mergeCell ref="O938:P938"/>
    <mergeCell ref="A937:B937"/>
    <mergeCell ref="C937:H937"/>
    <mergeCell ref="I937:J937"/>
    <mergeCell ref="K937:L937"/>
    <mergeCell ref="M937:N937"/>
    <mergeCell ref="A940:B940"/>
    <mergeCell ref="C940:H940"/>
    <mergeCell ref="O942:P942"/>
    <mergeCell ref="A943:B943"/>
    <mergeCell ref="C943:H943"/>
    <mergeCell ref="I943:J943"/>
    <mergeCell ref="K943:L943"/>
    <mergeCell ref="M943:N943"/>
    <mergeCell ref="O943:P943"/>
    <mergeCell ref="A942:B942"/>
    <mergeCell ref="C942:H942"/>
    <mergeCell ref="I942:J942"/>
    <mergeCell ref="K942:L942"/>
    <mergeCell ref="M942:N942"/>
    <mergeCell ref="I941:J941"/>
    <mergeCell ref="K941:L941"/>
    <mergeCell ref="M941:N941"/>
    <mergeCell ref="O941:P941"/>
    <mergeCell ref="A941:B941"/>
    <mergeCell ref="C941:H941"/>
    <mergeCell ref="O946:P946"/>
    <mergeCell ref="I947:J947"/>
    <mergeCell ref="K947:L947"/>
    <mergeCell ref="M947:N947"/>
    <mergeCell ref="O947:P947"/>
    <mergeCell ref="A946:B946"/>
    <mergeCell ref="C946:H946"/>
    <mergeCell ref="I946:J946"/>
    <mergeCell ref="K946:L946"/>
    <mergeCell ref="M946:N946"/>
    <mergeCell ref="O944:P944"/>
    <mergeCell ref="A945:B945"/>
    <mergeCell ref="C945:H945"/>
    <mergeCell ref="I945:J945"/>
    <mergeCell ref="K945:L945"/>
    <mergeCell ref="M945:N945"/>
    <mergeCell ref="O945:P945"/>
    <mergeCell ref="A944:B944"/>
    <mergeCell ref="C944:H944"/>
    <mergeCell ref="I944:J944"/>
    <mergeCell ref="K944:L944"/>
    <mergeCell ref="M944:N944"/>
    <mergeCell ref="A947:H947"/>
    <mergeCell ref="O950:P950"/>
    <mergeCell ref="A951:B951"/>
    <mergeCell ref="C951:H951"/>
    <mergeCell ref="I951:J951"/>
    <mergeCell ref="K951:L951"/>
    <mergeCell ref="M951:N951"/>
    <mergeCell ref="O951:P951"/>
    <mergeCell ref="A950:B950"/>
    <mergeCell ref="C950:H950"/>
    <mergeCell ref="I950:J950"/>
    <mergeCell ref="K950:L950"/>
    <mergeCell ref="M950:N950"/>
    <mergeCell ref="O948:P948"/>
    <mergeCell ref="A949:B949"/>
    <mergeCell ref="C949:H949"/>
    <mergeCell ref="I949:J949"/>
    <mergeCell ref="K949:L949"/>
    <mergeCell ref="M949:N949"/>
    <mergeCell ref="O949:P949"/>
    <mergeCell ref="I948:J948"/>
    <mergeCell ref="K948:L948"/>
    <mergeCell ref="M948:N948"/>
    <mergeCell ref="A948:H948"/>
    <mergeCell ref="I954:J954"/>
    <mergeCell ref="K954:L954"/>
    <mergeCell ref="M954:N954"/>
    <mergeCell ref="O954:P954"/>
    <mergeCell ref="O952:P952"/>
    <mergeCell ref="A953:H953"/>
    <mergeCell ref="I953:J953"/>
    <mergeCell ref="K953:L953"/>
    <mergeCell ref="M953:N953"/>
    <mergeCell ref="O953:P953"/>
    <mergeCell ref="I952:J952"/>
    <mergeCell ref="K952:L952"/>
    <mergeCell ref="M952:N952"/>
    <mergeCell ref="A952:H952"/>
    <mergeCell ref="A954:B954"/>
    <mergeCell ref="C954:H954"/>
    <mergeCell ref="O957:P957"/>
    <mergeCell ref="A958:H958"/>
    <mergeCell ref="I958:J958"/>
    <mergeCell ref="K958:L958"/>
    <mergeCell ref="M958:N958"/>
    <mergeCell ref="O958:P958"/>
    <mergeCell ref="I957:J957"/>
    <mergeCell ref="K957:L957"/>
    <mergeCell ref="M957:N957"/>
    <mergeCell ref="O955:P955"/>
    <mergeCell ref="A956:B956"/>
    <mergeCell ref="C956:H956"/>
    <mergeCell ref="I956:J956"/>
    <mergeCell ref="K956:L956"/>
    <mergeCell ref="M956:N956"/>
    <mergeCell ref="O956:P956"/>
    <mergeCell ref="A955:B955"/>
    <mergeCell ref="C955:H955"/>
    <mergeCell ref="I955:J955"/>
    <mergeCell ref="K955:L955"/>
    <mergeCell ref="M955:N955"/>
    <mergeCell ref="A957:H957"/>
    <mergeCell ref="O960:P960"/>
    <mergeCell ref="I961:J961"/>
    <mergeCell ref="K961:L961"/>
    <mergeCell ref="M961:N961"/>
    <mergeCell ref="O961:P961"/>
    <mergeCell ref="A960:B960"/>
    <mergeCell ref="C960:H960"/>
    <mergeCell ref="I960:J960"/>
    <mergeCell ref="K960:L960"/>
    <mergeCell ref="M960:N960"/>
    <mergeCell ref="I959:J959"/>
    <mergeCell ref="K959:L959"/>
    <mergeCell ref="M959:N959"/>
    <mergeCell ref="O959:P959"/>
    <mergeCell ref="A959:B959"/>
    <mergeCell ref="C959:H959"/>
    <mergeCell ref="A961:H961"/>
    <mergeCell ref="I964:J964"/>
    <mergeCell ref="K964:L964"/>
    <mergeCell ref="M964:N964"/>
    <mergeCell ref="O964:P964"/>
    <mergeCell ref="O962:P962"/>
    <mergeCell ref="I963:J963"/>
    <mergeCell ref="K963:L963"/>
    <mergeCell ref="M963:N963"/>
    <mergeCell ref="O963:P963"/>
    <mergeCell ref="I962:J962"/>
    <mergeCell ref="K962:L962"/>
    <mergeCell ref="M962:N962"/>
    <mergeCell ref="A962:H962"/>
    <mergeCell ref="A963:B963"/>
    <mergeCell ref="C963:H963"/>
    <mergeCell ref="A964:B964"/>
    <mergeCell ref="C964:H964"/>
    <mergeCell ref="I968:J968"/>
    <mergeCell ref="K968:L968"/>
    <mergeCell ref="M968:N968"/>
    <mergeCell ref="O968:P968"/>
    <mergeCell ref="I967:J967"/>
    <mergeCell ref="K967:L967"/>
    <mergeCell ref="M967:N967"/>
    <mergeCell ref="O967:P967"/>
    <mergeCell ref="O965:P965"/>
    <mergeCell ref="I966:J966"/>
    <mergeCell ref="K966:L966"/>
    <mergeCell ref="M966:N966"/>
    <mergeCell ref="O966:P966"/>
    <mergeCell ref="I965:J965"/>
    <mergeCell ref="K965:L965"/>
    <mergeCell ref="M965:N965"/>
    <mergeCell ref="A965:H965"/>
    <mergeCell ref="A966:H966"/>
    <mergeCell ref="A967:B967"/>
    <mergeCell ref="C967:H967"/>
    <mergeCell ref="A968:B968"/>
    <mergeCell ref="C968:H968"/>
    <mergeCell ref="I972:J972"/>
    <mergeCell ref="K972:L972"/>
    <mergeCell ref="M972:N972"/>
    <mergeCell ref="O972:P972"/>
    <mergeCell ref="A971:H971"/>
    <mergeCell ref="I971:J971"/>
    <mergeCell ref="K971:L971"/>
    <mergeCell ref="M971:N971"/>
    <mergeCell ref="O971:P971"/>
    <mergeCell ref="O969:P969"/>
    <mergeCell ref="I970:J970"/>
    <mergeCell ref="K970:L970"/>
    <mergeCell ref="M970:N970"/>
    <mergeCell ref="O970:P970"/>
    <mergeCell ref="A969:B969"/>
    <mergeCell ref="C969:H969"/>
    <mergeCell ref="I969:J969"/>
    <mergeCell ref="K969:L969"/>
    <mergeCell ref="M969:N969"/>
    <mergeCell ref="A970:H970"/>
    <mergeCell ref="A972:B972"/>
    <mergeCell ref="C972:H972"/>
    <mergeCell ref="O975:P975"/>
    <mergeCell ref="A976:H976"/>
    <mergeCell ref="I976:J976"/>
    <mergeCell ref="K976:L976"/>
    <mergeCell ref="M976:N976"/>
    <mergeCell ref="O976:P976"/>
    <mergeCell ref="I975:J975"/>
    <mergeCell ref="K975:L975"/>
    <mergeCell ref="M975:N975"/>
    <mergeCell ref="O973:P973"/>
    <mergeCell ref="A974:B974"/>
    <mergeCell ref="C974:H974"/>
    <mergeCell ref="I974:J974"/>
    <mergeCell ref="K974:L974"/>
    <mergeCell ref="M974:N974"/>
    <mergeCell ref="O974:P974"/>
    <mergeCell ref="A973:B973"/>
    <mergeCell ref="C973:H973"/>
    <mergeCell ref="I973:J973"/>
    <mergeCell ref="K973:L973"/>
    <mergeCell ref="M973:N973"/>
    <mergeCell ref="A975:H975"/>
    <mergeCell ref="O978:P978"/>
    <mergeCell ref="A979:B979"/>
    <mergeCell ref="C979:H979"/>
    <mergeCell ref="I979:J979"/>
    <mergeCell ref="K979:L979"/>
    <mergeCell ref="M979:N979"/>
    <mergeCell ref="O979:P979"/>
    <mergeCell ref="A978:B978"/>
    <mergeCell ref="C978:H978"/>
    <mergeCell ref="I978:J978"/>
    <mergeCell ref="K978:L978"/>
    <mergeCell ref="M978:N978"/>
    <mergeCell ref="I977:J977"/>
    <mergeCell ref="K977:L977"/>
    <mergeCell ref="M977:N977"/>
    <mergeCell ref="O977:P977"/>
    <mergeCell ref="A977:B977"/>
    <mergeCell ref="C977:H977"/>
    <mergeCell ref="I982:J982"/>
    <mergeCell ref="K982:L982"/>
    <mergeCell ref="M982:N982"/>
    <mergeCell ref="O982:P982"/>
    <mergeCell ref="O980:P980"/>
    <mergeCell ref="A981:H981"/>
    <mergeCell ref="I981:J981"/>
    <mergeCell ref="K981:L981"/>
    <mergeCell ref="M981:N981"/>
    <mergeCell ref="O981:P981"/>
    <mergeCell ref="I980:J980"/>
    <mergeCell ref="K980:L980"/>
    <mergeCell ref="M980:N980"/>
    <mergeCell ref="A980:H980"/>
    <mergeCell ref="A982:B982"/>
    <mergeCell ref="C982:H982"/>
    <mergeCell ref="O985:P985"/>
    <mergeCell ref="I986:J986"/>
    <mergeCell ref="K986:L986"/>
    <mergeCell ref="M986:N986"/>
    <mergeCell ref="O986:P986"/>
    <mergeCell ref="A985:B985"/>
    <mergeCell ref="C985:H985"/>
    <mergeCell ref="I985:J985"/>
    <mergeCell ref="K985:L985"/>
    <mergeCell ref="M985:N985"/>
    <mergeCell ref="O983:P983"/>
    <mergeCell ref="I984:J984"/>
    <mergeCell ref="K984:L984"/>
    <mergeCell ref="M984:N984"/>
    <mergeCell ref="O984:P984"/>
    <mergeCell ref="I983:J983"/>
    <mergeCell ref="K983:L983"/>
    <mergeCell ref="M983:N983"/>
    <mergeCell ref="A983:H983"/>
    <mergeCell ref="A984:H984"/>
    <mergeCell ref="A986:B986"/>
    <mergeCell ref="C986:H986"/>
    <mergeCell ref="O988:P988"/>
    <mergeCell ref="A989:H989"/>
    <mergeCell ref="I989:J989"/>
    <mergeCell ref="K989:L989"/>
    <mergeCell ref="M989:N989"/>
    <mergeCell ref="O989:P989"/>
    <mergeCell ref="A988:B988"/>
    <mergeCell ref="C988:H988"/>
    <mergeCell ref="I988:J988"/>
    <mergeCell ref="K988:L988"/>
    <mergeCell ref="M988:N988"/>
    <mergeCell ref="I987:J987"/>
    <mergeCell ref="K987:L987"/>
    <mergeCell ref="M987:N987"/>
    <mergeCell ref="O987:P987"/>
    <mergeCell ref="A987:B987"/>
    <mergeCell ref="C987:H987"/>
    <mergeCell ref="O991:P991"/>
    <mergeCell ref="A992:B992"/>
    <mergeCell ref="C992:H992"/>
    <mergeCell ref="I992:J992"/>
    <mergeCell ref="K992:L992"/>
    <mergeCell ref="M992:N992"/>
    <mergeCell ref="O992:P992"/>
    <mergeCell ref="A991:B991"/>
    <mergeCell ref="C991:H991"/>
    <mergeCell ref="I991:J991"/>
    <mergeCell ref="K991:L991"/>
    <mergeCell ref="M991:N991"/>
    <mergeCell ref="A990:H990"/>
    <mergeCell ref="I990:J990"/>
    <mergeCell ref="K990:L990"/>
    <mergeCell ref="M990:N990"/>
    <mergeCell ref="O990:P990"/>
    <mergeCell ref="A995:H995"/>
    <mergeCell ref="I995:J995"/>
    <mergeCell ref="K995:L995"/>
    <mergeCell ref="M995:N995"/>
    <mergeCell ref="O995:P995"/>
    <mergeCell ref="O993:P993"/>
    <mergeCell ref="I994:J994"/>
    <mergeCell ref="K994:L994"/>
    <mergeCell ref="M994:N994"/>
    <mergeCell ref="O994:P994"/>
    <mergeCell ref="A993:B993"/>
    <mergeCell ref="C993:H993"/>
    <mergeCell ref="I993:J993"/>
    <mergeCell ref="K993:L993"/>
    <mergeCell ref="M993:N993"/>
    <mergeCell ref="A994:H994"/>
    <mergeCell ref="O997:P997"/>
    <mergeCell ref="I998:J998"/>
    <mergeCell ref="K998:L998"/>
    <mergeCell ref="M998:N998"/>
    <mergeCell ref="O998:P998"/>
    <mergeCell ref="A997:B997"/>
    <mergeCell ref="C997:H997"/>
    <mergeCell ref="I997:J997"/>
    <mergeCell ref="K997:L997"/>
    <mergeCell ref="M997:N997"/>
    <mergeCell ref="I996:J996"/>
    <mergeCell ref="K996:L996"/>
    <mergeCell ref="M996:N996"/>
    <mergeCell ref="O996:P996"/>
    <mergeCell ref="A996:B996"/>
    <mergeCell ref="C996:H996"/>
    <mergeCell ref="A998:H998"/>
    <mergeCell ref="I1001:J1001"/>
    <mergeCell ref="K1001:L1001"/>
    <mergeCell ref="M1001:N1001"/>
    <mergeCell ref="O1001:P1001"/>
    <mergeCell ref="O999:P999"/>
    <mergeCell ref="I1000:J1000"/>
    <mergeCell ref="K1000:L1000"/>
    <mergeCell ref="M1000:N1000"/>
    <mergeCell ref="O1000:P1000"/>
    <mergeCell ref="I999:J999"/>
    <mergeCell ref="K999:L999"/>
    <mergeCell ref="M999:N999"/>
    <mergeCell ref="A999:H999"/>
    <mergeCell ref="A1000:B1000"/>
    <mergeCell ref="C1000:H1000"/>
    <mergeCell ref="A1001:B1001"/>
    <mergeCell ref="C1001:H1001"/>
    <mergeCell ref="I1005:J1005"/>
    <mergeCell ref="K1005:L1005"/>
    <mergeCell ref="M1005:N1005"/>
    <mergeCell ref="O1005:P1005"/>
    <mergeCell ref="A1004:H1004"/>
    <mergeCell ref="I1004:J1004"/>
    <mergeCell ref="K1004:L1004"/>
    <mergeCell ref="M1004:N1004"/>
    <mergeCell ref="O1004:P1004"/>
    <mergeCell ref="O1002:P1002"/>
    <mergeCell ref="I1003:J1003"/>
    <mergeCell ref="K1003:L1003"/>
    <mergeCell ref="M1003:N1003"/>
    <mergeCell ref="O1003:P1003"/>
    <mergeCell ref="A1002:B1002"/>
    <mergeCell ref="C1002:H1002"/>
    <mergeCell ref="I1002:J1002"/>
    <mergeCell ref="K1002:L1002"/>
    <mergeCell ref="M1002:N1002"/>
    <mergeCell ref="A1003:H1003"/>
    <mergeCell ref="A1005:B1005"/>
    <mergeCell ref="C1005:H1005"/>
    <mergeCell ref="O1008:P1008"/>
    <mergeCell ref="A1009:H1009"/>
    <mergeCell ref="I1009:J1009"/>
    <mergeCell ref="K1009:L1009"/>
    <mergeCell ref="M1009:N1009"/>
    <mergeCell ref="O1009:P1009"/>
    <mergeCell ref="I1008:J1008"/>
    <mergeCell ref="K1008:L1008"/>
    <mergeCell ref="M1008:N1008"/>
    <mergeCell ref="O1006:P1006"/>
    <mergeCell ref="A1007:B1007"/>
    <mergeCell ref="C1007:H1007"/>
    <mergeCell ref="I1007:J1007"/>
    <mergeCell ref="K1007:L1007"/>
    <mergeCell ref="M1007:N1007"/>
    <mergeCell ref="O1007:P1007"/>
    <mergeCell ref="A1006:B1006"/>
    <mergeCell ref="C1006:H1006"/>
    <mergeCell ref="I1006:J1006"/>
    <mergeCell ref="K1006:L1006"/>
    <mergeCell ref="M1006:N1006"/>
    <mergeCell ref="A1008:H1008"/>
    <mergeCell ref="O1011:P1011"/>
    <mergeCell ref="A1012:B1012"/>
    <mergeCell ref="C1012:H1012"/>
    <mergeCell ref="I1012:J1012"/>
    <mergeCell ref="K1012:L1012"/>
    <mergeCell ref="M1012:N1012"/>
    <mergeCell ref="O1012:P1012"/>
    <mergeCell ref="A1011:B1011"/>
    <mergeCell ref="C1011:H1011"/>
    <mergeCell ref="I1011:J1011"/>
    <mergeCell ref="K1011:L1011"/>
    <mergeCell ref="M1011:N1011"/>
    <mergeCell ref="I1010:J1010"/>
    <mergeCell ref="K1010:L1010"/>
    <mergeCell ref="M1010:N1010"/>
    <mergeCell ref="O1010:P1010"/>
    <mergeCell ref="A1010:B1010"/>
    <mergeCell ref="C1010:H1010"/>
    <mergeCell ref="I1015:J1015"/>
    <mergeCell ref="K1015:L1015"/>
    <mergeCell ref="M1015:N1015"/>
    <mergeCell ref="O1015:P1015"/>
    <mergeCell ref="O1013:P1013"/>
    <mergeCell ref="A1014:H1014"/>
    <mergeCell ref="I1014:J1014"/>
    <mergeCell ref="K1014:L1014"/>
    <mergeCell ref="M1014:N1014"/>
    <mergeCell ref="O1014:P1014"/>
    <mergeCell ref="I1013:J1013"/>
    <mergeCell ref="K1013:L1013"/>
    <mergeCell ref="M1013:N1013"/>
    <mergeCell ref="A1013:H1013"/>
    <mergeCell ref="A1015:B1015"/>
    <mergeCell ref="C1015:H1015"/>
    <mergeCell ref="O1018:P1018"/>
    <mergeCell ref="A1019:H1019"/>
    <mergeCell ref="I1019:J1019"/>
    <mergeCell ref="K1019:L1019"/>
    <mergeCell ref="M1019:N1019"/>
    <mergeCell ref="O1019:P1019"/>
    <mergeCell ref="A1018:B1018"/>
    <mergeCell ref="C1018:H1018"/>
    <mergeCell ref="I1018:J1018"/>
    <mergeCell ref="K1018:L1018"/>
    <mergeCell ref="M1018:N1018"/>
    <mergeCell ref="O1016:P1016"/>
    <mergeCell ref="A1017:B1017"/>
    <mergeCell ref="C1017:H1017"/>
    <mergeCell ref="I1017:J1017"/>
    <mergeCell ref="K1017:L1017"/>
    <mergeCell ref="M1017:N1017"/>
    <mergeCell ref="O1017:P1017"/>
    <mergeCell ref="A1016:B1016"/>
    <mergeCell ref="C1016:H1016"/>
    <mergeCell ref="I1016:J1016"/>
    <mergeCell ref="K1016:L1016"/>
    <mergeCell ref="M1016:N1016"/>
    <mergeCell ref="O1021:P1021"/>
    <mergeCell ref="A1022:B1022"/>
    <mergeCell ref="C1022:H1022"/>
    <mergeCell ref="I1022:J1022"/>
    <mergeCell ref="K1022:L1022"/>
    <mergeCell ref="M1022:N1022"/>
    <mergeCell ref="O1022:P1022"/>
    <mergeCell ref="A1021:B1021"/>
    <mergeCell ref="C1021:H1021"/>
    <mergeCell ref="I1021:J1021"/>
    <mergeCell ref="K1021:L1021"/>
    <mergeCell ref="M1021:N1021"/>
    <mergeCell ref="A1020:H1020"/>
    <mergeCell ref="I1020:J1020"/>
    <mergeCell ref="K1020:L1020"/>
    <mergeCell ref="M1020:N1020"/>
    <mergeCell ref="O1020:P1020"/>
    <mergeCell ref="A1025:H1025"/>
    <mergeCell ref="I1025:J1025"/>
    <mergeCell ref="K1025:L1025"/>
    <mergeCell ref="M1025:N1025"/>
    <mergeCell ref="O1025:P1025"/>
    <mergeCell ref="O1023:P1023"/>
    <mergeCell ref="A1024:B1024"/>
    <mergeCell ref="C1024:H1024"/>
    <mergeCell ref="I1024:J1024"/>
    <mergeCell ref="K1024:L1024"/>
    <mergeCell ref="M1024:N1024"/>
    <mergeCell ref="O1024:P1024"/>
    <mergeCell ref="A1023:B1023"/>
    <mergeCell ref="C1023:H1023"/>
    <mergeCell ref="I1023:J1023"/>
    <mergeCell ref="K1023:L1023"/>
    <mergeCell ref="M1023:N1023"/>
    <mergeCell ref="O1027:P1027"/>
    <mergeCell ref="A1028:B1028"/>
    <mergeCell ref="C1028:H1028"/>
    <mergeCell ref="I1028:J1028"/>
    <mergeCell ref="K1028:L1028"/>
    <mergeCell ref="M1028:N1028"/>
    <mergeCell ref="O1028:P1028"/>
    <mergeCell ref="A1027:B1027"/>
    <mergeCell ref="C1027:H1027"/>
    <mergeCell ref="I1027:J1027"/>
    <mergeCell ref="K1027:L1027"/>
    <mergeCell ref="M1027:N1027"/>
    <mergeCell ref="A1026:H1026"/>
    <mergeCell ref="I1026:J1026"/>
    <mergeCell ref="K1026:L1026"/>
    <mergeCell ref="M1026:N1026"/>
    <mergeCell ref="O1026:P1026"/>
    <mergeCell ref="I1032:J1032"/>
    <mergeCell ref="K1032:L1032"/>
    <mergeCell ref="M1032:N1032"/>
    <mergeCell ref="O1032:P1032"/>
    <mergeCell ref="I1031:J1031"/>
    <mergeCell ref="K1031:L1031"/>
    <mergeCell ref="M1031:N1031"/>
    <mergeCell ref="O1031:P1031"/>
    <mergeCell ref="O1029:P1029"/>
    <mergeCell ref="I1030:J1030"/>
    <mergeCell ref="K1030:L1030"/>
    <mergeCell ref="M1030:N1030"/>
    <mergeCell ref="O1030:P1030"/>
    <mergeCell ref="I1029:J1029"/>
    <mergeCell ref="K1029:L1029"/>
    <mergeCell ref="M1029:N1029"/>
    <mergeCell ref="A1029:H1029"/>
    <mergeCell ref="A1030:H1030"/>
    <mergeCell ref="A1031:B1031"/>
    <mergeCell ref="C1031:H1031"/>
    <mergeCell ref="A1032:B1032"/>
    <mergeCell ref="C1032:H1032"/>
    <mergeCell ref="I1036:J1036"/>
    <mergeCell ref="K1036:L1036"/>
    <mergeCell ref="M1036:N1036"/>
    <mergeCell ref="O1036:P1036"/>
    <mergeCell ref="I1035:J1035"/>
    <mergeCell ref="K1035:L1035"/>
    <mergeCell ref="M1035:N1035"/>
    <mergeCell ref="O1035:P1035"/>
    <mergeCell ref="O1033:P1033"/>
    <mergeCell ref="I1034:J1034"/>
    <mergeCell ref="K1034:L1034"/>
    <mergeCell ref="M1034:N1034"/>
    <mergeCell ref="O1034:P1034"/>
    <mergeCell ref="I1033:J1033"/>
    <mergeCell ref="K1033:L1033"/>
    <mergeCell ref="M1033:N1033"/>
    <mergeCell ref="A1033:H1033"/>
    <mergeCell ref="A1034:H1034"/>
    <mergeCell ref="A1035:B1035"/>
    <mergeCell ref="C1035:H1035"/>
    <mergeCell ref="A1036:B1036"/>
    <mergeCell ref="C1036:H1036"/>
    <mergeCell ref="A1039:H1039"/>
    <mergeCell ref="I1039:J1039"/>
    <mergeCell ref="K1039:L1039"/>
    <mergeCell ref="M1039:N1039"/>
    <mergeCell ref="O1039:P1039"/>
    <mergeCell ref="O1037:P1037"/>
    <mergeCell ref="I1038:J1038"/>
    <mergeCell ref="K1038:L1038"/>
    <mergeCell ref="M1038:N1038"/>
    <mergeCell ref="O1038:P1038"/>
    <mergeCell ref="A1037:B1037"/>
    <mergeCell ref="C1037:H1037"/>
    <mergeCell ref="I1037:J1037"/>
    <mergeCell ref="K1037:L1037"/>
    <mergeCell ref="M1037:N1037"/>
    <mergeCell ref="A1038:H1038"/>
    <mergeCell ref="O1041:P1041"/>
    <mergeCell ref="I1042:J1042"/>
    <mergeCell ref="K1042:L1042"/>
    <mergeCell ref="M1042:N1042"/>
    <mergeCell ref="O1042:P1042"/>
    <mergeCell ref="A1041:B1041"/>
    <mergeCell ref="C1041:H1041"/>
    <mergeCell ref="I1041:J1041"/>
    <mergeCell ref="K1041:L1041"/>
    <mergeCell ref="M1041:N1041"/>
    <mergeCell ref="I1040:J1040"/>
    <mergeCell ref="K1040:L1040"/>
    <mergeCell ref="M1040:N1040"/>
    <mergeCell ref="O1040:P1040"/>
    <mergeCell ref="A1040:B1040"/>
    <mergeCell ref="C1040:H1040"/>
    <mergeCell ref="A1042:H1042"/>
    <mergeCell ref="I1045:J1045"/>
    <mergeCell ref="K1045:L1045"/>
    <mergeCell ref="M1045:N1045"/>
    <mergeCell ref="O1045:P1045"/>
    <mergeCell ref="O1043:P1043"/>
    <mergeCell ref="I1044:J1044"/>
    <mergeCell ref="K1044:L1044"/>
    <mergeCell ref="M1044:N1044"/>
    <mergeCell ref="O1044:P1044"/>
    <mergeCell ref="I1043:J1043"/>
    <mergeCell ref="K1043:L1043"/>
    <mergeCell ref="M1043:N1043"/>
    <mergeCell ref="A1043:H1043"/>
    <mergeCell ref="A1044:B1044"/>
    <mergeCell ref="C1044:H1044"/>
    <mergeCell ref="A1045:B1045"/>
    <mergeCell ref="C1045:H1045"/>
    <mergeCell ref="I1049:J1049"/>
    <mergeCell ref="K1049:L1049"/>
    <mergeCell ref="M1049:N1049"/>
    <mergeCell ref="O1049:P1049"/>
    <mergeCell ref="I1048:J1048"/>
    <mergeCell ref="K1048:L1048"/>
    <mergeCell ref="M1048:N1048"/>
    <mergeCell ref="O1048:P1048"/>
    <mergeCell ref="O1046:P1046"/>
    <mergeCell ref="I1047:J1047"/>
    <mergeCell ref="K1047:L1047"/>
    <mergeCell ref="M1047:N1047"/>
    <mergeCell ref="O1047:P1047"/>
    <mergeCell ref="I1046:J1046"/>
    <mergeCell ref="K1046:L1046"/>
    <mergeCell ref="M1046:N1046"/>
    <mergeCell ref="A1046:H1046"/>
    <mergeCell ref="A1047:H1047"/>
    <mergeCell ref="A1048:B1048"/>
    <mergeCell ref="C1048:H1048"/>
    <mergeCell ref="A1049:B1049"/>
    <mergeCell ref="C1049:H1049"/>
    <mergeCell ref="I1053:J1053"/>
    <mergeCell ref="K1053:L1053"/>
    <mergeCell ref="M1053:N1053"/>
    <mergeCell ref="O1053:P1053"/>
    <mergeCell ref="A1052:H1052"/>
    <mergeCell ref="I1052:J1052"/>
    <mergeCell ref="K1052:L1052"/>
    <mergeCell ref="M1052:N1052"/>
    <mergeCell ref="O1052:P1052"/>
    <mergeCell ref="O1050:P1050"/>
    <mergeCell ref="I1051:J1051"/>
    <mergeCell ref="K1051:L1051"/>
    <mergeCell ref="M1051:N1051"/>
    <mergeCell ref="O1051:P1051"/>
    <mergeCell ref="A1050:B1050"/>
    <mergeCell ref="C1050:H1050"/>
    <mergeCell ref="I1050:J1050"/>
    <mergeCell ref="K1050:L1050"/>
    <mergeCell ref="M1050:N1050"/>
    <mergeCell ref="A1051:H1051"/>
    <mergeCell ref="A1053:B1053"/>
    <mergeCell ref="C1053:H1053"/>
    <mergeCell ref="O1056:P1056"/>
    <mergeCell ref="I1057:J1057"/>
    <mergeCell ref="K1057:L1057"/>
    <mergeCell ref="M1057:N1057"/>
    <mergeCell ref="O1057:P1057"/>
    <mergeCell ref="A1056:B1056"/>
    <mergeCell ref="C1056:H1056"/>
    <mergeCell ref="I1056:J1056"/>
    <mergeCell ref="K1056:L1056"/>
    <mergeCell ref="M1056:N1056"/>
    <mergeCell ref="O1054:P1054"/>
    <mergeCell ref="A1055:B1055"/>
    <mergeCell ref="C1055:H1055"/>
    <mergeCell ref="I1055:J1055"/>
    <mergeCell ref="K1055:L1055"/>
    <mergeCell ref="M1055:N1055"/>
    <mergeCell ref="O1055:P1055"/>
    <mergeCell ref="A1054:B1054"/>
    <mergeCell ref="C1054:H1054"/>
    <mergeCell ref="I1054:J1054"/>
    <mergeCell ref="K1054:L1054"/>
    <mergeCell ref="M1054:N1054"/>
    <mergeCell ref="A1057:B1057"/>
    <mergeCell ref="C1057:H1057"/>
    <mergeCell ref="O1059:P1059"/>
    <mergeCell ref="A1060:B1060"/>
    <mergeCell ref="C1060:H1060"/>
    <mergeCell ref="I1060:J1060"/>
    <mergeCell ref="K1060:L1060"/>
    <mergeCell ref="M1060:N1060"/>
    <mergeCell ref="O1060:P1060"/>
    <mergeCell ref="I1059:J1059"/>
    <mergeCell ref="K1059:L1059"/>
    <mergeCell ref="M1059:N1059"/>
    <mergeCell ref="A1058:H1058"/>
    <mergeCell ref="I1058:J1058"/>
    <mergeCell ref="K1058:L1058"/>
    <mergeCell ref="M1058:N1058"/>
    <mergeCell ref="O1058:P1058"/>
    <mergeCell ref="A1059:H1059"/>
    <mergeCell ref="O1063:P1063"/>
    <mergeCell ref="A1064:H1064"/>
    <mergeCell ref="I1064:J1064"/>
    <mergeCell ref="K1064:L1064"/>
    <mergeCell ref="M1064:N1064"/>
    <mergeCell ref="O1064:P1064"/>
    <mergeCell ref="I1063:J1063"/>
    <mergeCell ref="K1063:L1063"/>
    <mergeCell ref="M1063:N1063"/>
    <mergeCell ref="O1061:P1061"/>
    <mergeCell ref="A1062:B1062"/>
    <mergeCell ref="C1062:H1062"/>
    <mergeCell ref="I1062:J1062"/>
    <mergeCell ref="K1062:L1062"/>
    <mergeCell ref="M1062:N1062"/>
    <mergeCell ref="O1062:P1062"/>
    <mergeCell ref="A1061:B1061"/>
    <mergeCell ref="C1061:H1061"/>
    <mergeCell ref="I1061:J1061"/>
    <mergeCell ref="K1061:L1061"/>
    <mergeCell ref="M1061:N1061"/>
    <mergeCell ref="A1063:H1063"/>
    <mergeCell ref="O1066:P1066"/>
    <mergeCell ref="A1067:B1067"/>
    <mergeCell ref="C1067:H1067"/>
    <mergeCell ref="I1067:J1067"/>
    <mergeCell ref="K1067:L1067"/>
    <mergeCell ref="M1067:N1067"/>
    <mergeCell ref="O1067:P1067"/>
    <mergeCell ref="A1066:B1066"/>
    <mergeCell ref="C1066:H1066"/>
    <mergeCell ref="I1066:J1066"/>
    <mergeCell ref="K1066:L1066"/>
    <mergeCell ref="M1066:N1066"/>
    <mergeCell ref="I1065:J1065"/>
    <mergeCell ref="K1065:L1065"/>
    <mergeCell ref="M1065:N1065"/>
    <mergeCell ref="O1065:P1065"/>
    <mergeCell ref="A1065:B1065"/>
    <mergeCell ref="C1065:H1065"/>
    <mergeCell ref="I1070:J1070"/>
    <mergeCell ref="K1070:L1070"/>
    <mergeCell ref="M1070:N1070"/>
    <mergeCell ref="O1070:P1070"/>
    <mergeCell ref="O1068:P1068"/>
    <mergeCell ref="A1069:H1069"/>
    <mergeCell ref="I1069:J1069"/>
    <mergeCell ref="K1069:L1069"/>
    <mergeCell ref="M1069:N1069"/>
    <mergeCell ref="O1069:P1069"/>
    <mergeCell ref="I1068:J1068"/>
    <mergeCell ref="K1068:L1068"/>
    <mergeCell ref="M1068:N1068"/>
    <mergeCell ref="A1068:H1068"/>
    <mergeCell ref="A1070:B1070"/>
    <mergeCell ref="C1070:H1070"/>
    <mergeCell ref="O1073:P1073"/>
    <mergeCell ref="A1074:H1074"/>
    <mergeCell ref="I1074:J1074"/>
    <mergeCell ref="K1074:L1074"/>
    <mergeCell ref="M1074:N1074"/>
    <mergeCell ref="O1074:P1074"/>
    <mergeCell ref="I1073:J1073"/>
    <mergeCell ref="K1073:L1073"/>
    <mergeCell ref="M1073:N1073"/>
    <mergeCell ref="O1071:P1071"/>
    <mergeCell ref="A1072:B1072"/>
    <mergeCell ref="C1072:H1072"/>
    <mergeCell ref="I1072:J1072"/>
    <mergeCell ref="K1072:L1072"/>
    <mergeCell ref="M1072:N1072"/>
    <mergeCell ref="O1072:P1072"/>
    <mergeCell ref="A1071:B1071"/>
    <mergeCell ref="C1071:H1071"/>
    <mergeCell ref="I1071:J1071"/>
    <mergeCell ref="K1071:L1071"/>
    <mergeCell ref="M1071:N1071"/>
    <mergeCell ref="A1073:H1073"/>
    <mergeCell ref="O1076:P1076"/>
    <mergeCell ref="A1077:B1077"/>
    <mergeCell ref="C1077:H1077"/>
    <mergeCell ref="I1077:J1077"/>
    <mergeCell ref="K1077:L1077"/>
    <mergeCell ref="M1077:N1077"/>
    <mergeCell ref="O1077:P1077"/>
    <mergeCell ref="A1076:B1076"/>
    <mergeCell ref="C1076:H1076"/>
    <mergeCell ref="I1076:J1076"/>
    <mergeCell ref="K1076:L1076"/>
    <mergeCell ref="M1076:N1076"/>
    <mergeCell ref="I1075:J1075"/>
    <mergeCell ref="K1075:L1075"/>
    <mergeCell ref="M1075:N1075"/>
    <mergeCell ref="O1075:P1075"/>
    <mergeCell ref="A1075:B1075"/>
    <mergeCell ref="C1075:H1075"/>
    <mergeCell ref="I1080:J1080"/>
    <mergeCell ref="K1080:L1080"/>
    <mergeCell ref="M1080:N1080"/>
    <mergeCell ref="O1080:P1080"/>
    <mergeCell ref="O1078:P1078"/>
    <mergeCell ref="A1079:H1079"/>
    <mergeCell ref="I1079:J1079"/>
    <mergeCell ref="K1079:L1079"/>
    <mergeCell ref="M1079:N1079"/>
    <mergeCell ref="O1079:P1079"/>
    <mergeCell ref="I1078:J1078"/>
    <mergeCell ref="K1078:L1078"/>
    <mergeCell ref="M1078:N1078"/>
    <mergeCell ref="A1078:H1078"/>
    <mergeCell ref="A1080:B1080"/>
    <mergeCell ref="C1080:H1080"/>
    <mergeCell ref="O1083:P1083"/>
    <mergeCell ref="A1084:H1084"/>
    <mergeCell ref="I1084:J1084"/>
    <mergeCell ref="K1084:L1084"/>
    <mergeCell ref="M1084:N1084"/>
    <mergeCell ref="O1084:P1084"/>
    <mergeCell ref="A1083:B1083"/>
    <mergeCell ref="C1083:H1083"/>
    <mergeCell ref="I1083:J1083"/>
    <mergeCell ref="K1083:L1083"/>
    <mergeCell ref="M1083:N1083"/>
    <mergeCell ref="O1081:P1081"/>
    <mergeCell ref="A1082:B1082"/>
    <mergeCell ref="C1082:H1082"/>
    <mergeCell ref="I1082:J1082"/>
    <mergeCell ref="K1082:L1082"/>
    <mergeCell ref="M1082:N1082"/>
    <mergeCell ref="O1082:P1082"/>
    <mergeCell ref="A1081:B1081"/>
    <mergeCell ref="C1081:H1081"/>
    <mergeCell ref="I1081:J1081"/>
    <mergeCell ref="K1081:L1081"/>
    <mergeCell ref="M1081:N1081"/>
    <mergeCell ref="O1086:P1086"/>
    <mergeCell ref="A1087:B1087"/>
    <mergeCell ref="C1087:H1087"/>
    <mergeCell ref="I1087:J1087"/>
    <mergeCell ref="K1087:L1087"/>
    <mergeCell ref="M1087:N1087"/>
    <mergeCell ref="O1087:P1087"/>
    <mergeCell ref="A1086:B1086"/>
    <mergeCell ref="C1086:H1086"/>
    <mergeCell ref="I1086:J1086"/>
    <mergeCell ref="K1086:L1086"/>
    <mergeCell ref="M1086:N1086"/>
    <mergeCell ref="A1085:H1085"/>
    <mergeCell ref="I1085:J1085"/>
    <mergeCell ref="K1085:L1085"/>
    <mergeCell ref="M1085:N1085"/>
    <mergeCell ref="O1085:P1085"/>
    <mergeCell ref="I1091:J1091"/>
    <mergeCell ref="K1091:L1091"/>
    <mergeCell ref="M1091:N1091"/>
    <mergeCell ref="O1091:P1091"/>
    <mergeCell ref="I1090:J1090"/>
    <mergeCell ref="K1090:L1090"/>
    <mergeCell ref="M1090:N1090"/>
    <mergeCell ref="O1090:P1090"/>
    <mergeCell ref="O1088:P1088"/>
    <mergeCell ref="I1089:J1089"/>
    <mergeCell ref="K1089:L1089"/>
    <mergeCell ref="M1089:N1089"/>
    <mergeCell ref="O1089:P1089"/>
    <mergeCell ref="I1088:J1088"/>
    <mergeCell ref="K1088:L1088"/>
    <mergeCell ref="M1088:N1088"/>
    <mergeCell ref="A1088:H1088"/>
    <mergeCell ref="A1089:H1089"/>
    <mergeCell ref="A1090:B1090"/>
    <mergeCell ref="C1090:H1090"/>
    <mergeCell ref="A1091:B1091"/>
    <mergeCell ref="C1091:H1091"/>
    <mergeCell ref="I1095:J1095"/>
    <mergeCell ref="K1095:L1095"/>
    <mergeCell ref="M1095:N1095"/>
    <mergeCell ref="O1095:P1095"/>
    <mergeCell ref="A1094:H1094"/>
    <mergeCell ref="I1094:J1094"/>
    <mergeCell ref="K1094:L1094"/>
    <mergeCell ref="M1094:N1094"/>
    <mergeCell ref="O1094:P1094"/>
    <mergeCell ref="O1092:P1092"/>
    <mergeCell ref="I1093:J1093"/>
    <mergeCell ref="K1093:L1093"/>
    <mergeCell ref="M1093:N1093"/>
    <mergeCell ref="O1093:P1093"/>
    <mergeCell ref="A1092:B1092"/>
    <mergeCell ref="C1092:H1092"/>
    <mergeCell ref="I1092:J1092"/>
    <mergeCell ref="K1092:L1092"/>
    <mergeCell ref="M1092:N1092"/>
    <mergeCell ref="A1093:H1093"/>
    <mergeCell ref="A1095:B1095"/>
    <mergeCell ref="C1095:H1095"/>
    <mergeCell ref="O1098:P1098"/>
    <mergeCell ref="A1099:H1099"/>
    <mergeCell ref="I1099:J1099"/>
    <mergeCell ref="K1099:L1099"/>
    <mergeCell ref="M1099:N1099"/>
    <mergeCell ref="O1099:P1099"/>
    <mergeCell ref="I1098:J1098"/>
    <mergeCell ref="K1098:L1098"/>
    <mergeCell ref="M1098:N1098"/>
    <mergeCell ref="O1096:P1096"/>
    <mergeCell ref="A1097:B1097"/>
    <mergeCell ref="C1097:H1097"/>
    <mergeCell ref="I1097:J1097"/>
    <mergeCell ref="K1097:L1097"/>
    <mergeCell ref="M1097:N1097"/>
    <mergeCell ref="O1097:P1097"/>
    <mergeCell ref="A1096:B1096"/>
    <mergeCell ref="C1096:H1096"/>
    <mergeCell ref="I1096:J1096"/>
    <mergeCell ref="K1096:L1096"/>
    <mergeCell ref="M1096:N1096"/>
    <mergeCell ref="A1098:H1098"/>
    <mergeCell ref="O1101:P1101"/>
    <mergeCell ref="A1102:B1102"/>
    <mergeCell ref="C1102:H1102"/>
    <mergeCell ref="I1102:J1102"/>
    <mergeCell ref="K1102:L1102"/>
    <mergeCell ref="M1102:N1102"/>
    <mergeCell ref="O1102:P1102"/>
    <mergeCell ref="A1101:B1101"/>
    <mergeCell ref="C1101:H1101"/>
    <mergeCell ref="I1101:J1101"/>
    <mergeCell ref="K1101:L1101"/>
    <mergeCell ref="M1101:N1101"/>
    <mergeCell ref="I1100:J1100"/>
    <mergeCell ref="K1100:L1100"/>
    <mergeCell ref="M1100:N1100"/>
    <mergeCell ref="O1100:P1100"/>
    <mergeCell ref="A1100:B1100"/>
    <mergeCell ref="C1100:H1100"/>
    <mergeCell ref="I1105:J1105"/>
    <mergeCell ref="K1105:L1105"/>
    <mergeCell ref="M1105:N1105"/>
    <mergeCell ref="O1105:P1105"/>
    <mergeCell ref="O1103:P1103"/>
    <mergeCell ref="A1104:H1104"/>
    <mergeCell ref="I1104:J1104"/>
    <mergeCell ref="K1104:L1104"/>
    <mergeCell ref="M1104:N1104"/>
    <mergeCell ref="O1104:P1104"/>
    <mergeCell ref="I1103:J1103"/>
    <mergeCell ref="K1103:L1103"/>
    <mergeCell ref="M1103:N1103"/>
    <mergeCell ref="A1103:H1103"/>
    <mergeCell ref="A1105:B1105"/>
    <mergeCell ref="C1105:H1105"/>
    <mergeCell ref="O1108:P1108"/>
    <mergeCell ref="A1109:H1109"/>
    <mergeCell ref="I1109:J1109"/>
    <mergeCell ref="K1109:L1109"/>
    <mergeCell ref="M1109:N1109"/>
    <mergeCell ref="O1109:P1109"/>
    <mergeCell ref="I1108:J1108"/>
    <mergeCell ref="K1108:L1108"/>
    <mergeCell ref="M1108:N1108"/>
    <mergeCell ref="O1106:P1106"/>
    <mergeCell ref="A1107:B1107"/>
    <mergeCell ref="C1107:H1107"/>
    <mergeCell ref="I1107:J1107"/>
    <mergeCell ref="K1107:L1107"/>
    <mergeCell ref="M1107:N1107"/>
    <mergeCell ref="O1107:P1107"/>
    <mergeCell ref="A1106:B1106"/>
    <mergeCell ref="C1106:H1106"/>
    <mergeCell ref="I1106:J1106"/>
    <mergeCell ref="K1106:L1106"/>
    <mergeCell ref="M1106:N1106"/>
    <mergeCell ref="A1108:H1108"/>
    <mergeCell ref="O1111:P1111"/>
    <mergeCell ref="A1112:B1112"/>
    <mergeCell ref="C1112:H1112"/>
    <mergeCell ref="I1112:J1112"/>
    <mergeCell ref="K1112:L1112"/>
    <mergeCell ref="M1112:N1112"/>
    <mergeCell ref="O1112:P1112"/>
    <mergeCell ref="A1111:B1111"/>
    <mergeCell ref="C1111:H1111"/>
    <mergeCell ref="I1111:J1111"/>
    <mergeCell ref="K1111:L1111"/>
    <mergeCell ref="M1111:N1111"/>
    <mergeCell ref="I1110:J1110"/>
    <mergeCell ref="K1110:L1110"/>
    <mergeCell ref="M1110:N1110"/>
    <mergeCell ref="O1110:P1110"/>
    <mergeCell ref="A1110:B1110"/>
    <mergeCell ref="C1110:H1110"/>
    <mergeCell ref="I1115:J1115"/>
    <mergeCell ref="K1115:L1115"/>
    <mergeCell ref="M1115:N1115"/>
    <mergeCell ref="O1115:P1115"/>
    <mergeCell ref="O1113:P1113"/>
    <mergeCell ref="A1114:H1114"/>
    <mergeCell ref="I1114:J1114"/>
    <mergeCell ref="K1114:L1114"/>
    <mergeCell ref="M1114:N1114"/>
    <mergeCell ref="O1114:P1114"/>
    <mergeCell ref="I1113:J1113"/>
    <mergeCell ref="K1113:L1113"/>
    <mergeCell ref="M1113:N1113"/>
    <mergeCell ref="A1113:H1113"/>
    <mergeCell ref="A1115:B1115"/>
    <mergeCell ref="C1115:H1115"/>
    <mergeCell ref="O1118:P1118"/>
    <mergeCell ref="A1119:H1119"/>
    <mergeCell ref="I1119:J1119"/>
    <mergeCell ref="K1119:L1119"/>
    <mergeCell ref="M1119:N1119"/>
    <mergeCell ref="O1119:P1119"/>
    <mergeCell ref="I1118:J1118"/>
    <mergeCell ref="K1118:L1118"/>
    <mergeCell ref="M1118:N1118"/>
    <mergeCell ref="O1116:P1116"/>
    <mergeCell ref="A1117:B1117"/>
    <mergeCell ref="C1117:H1117"/>
    <mergeCell ref="I1117:J1117"/>
    <mergeCell ref="K1117:L1117"/>
    <mergeCell ref="M1117:N1117"/>
    <mergeCell ref="O1117:P1117"/>
    <mergeCell ref="A1116:B1116"/>
    <mergeCell ref="C1116:H1116"/>
    <mergeCell ref="I1116:J1116"/>
    <mergeCell ref="K1116:L1116"/>
    <mergeCell ref="M1116:N1116"/>
    <mergeCell ref="A1118:H1118"/>
    <mergeCell ref="O1121:P1121"/>
    <mergeCell ref="I1122:J1122"/>
    <mergeCell ref="K1122:L1122"/>
    <mergeCell ref="M1122:N1122"/>
    <mergeCell ref="O1122:P1122"/>
    <mergeCell ref="A1121:B1121"/>
    <mergeCell ref="C1121:H1121"/>
    <mergeCell ref="I1121:J1121"/>
    <mergeCell ref="K1121:L1121"/>
    <mergeCell ref="M1121:N1121"/>
    <mergeCell ref="I1120:J1120"/>
    <mergeCell ref="K1120:L1120"/>
    <mergeCell ref="M1120:N1120"/>
    <mergeCell ref="O1120:P1120"/>
    <mergeCell ref="A1120:B1120"/>
    <mergeCell ref="C1120:H1120"/>
    <mergeCell ref="A1122:H1122"/>
    <mergeCell ref="I1125:J1125"/>
    <mergeCell ref="K1125:L1125"/>
    <mergeCell ref="M1125:N1125"/>
    <mergeCell ref="O1125:P1125"/>
    <mergeCell ref="O1123:P1123"/>
    <mergeCell ref="I1124:J1124"/>
    <mergeCell ref="K1124:L1124"/>
    <mergeCell ref="M1124:N1124"/>
    <mergeCell ref="O1124:P1124"/>
    <mergeCell ref="I1123:J1123"/>
    <mergeCell ref="K1123:L1123"/>
    <mergeCell ref="M1123:N1123"/>
    <mergeCell ref="A1123:H1123"/>
    <mergeCell ref="A1124:B1124"/>
    <mergeCell ref="C1124:H1124"/>
    <mergeCell ref="A1125:B1125"/>
    <mergeCell ref="C1125:H1125"/>
    <mergeCell ref="A1128:H1128"/>
    <mergeCell ref="I1128:J1128"/>
    <mergeCell ref="K1128:L1128"/>
    <mergeCell ref="M1128:N1128"/>
    <mergeCell ref="O1128:P1128"/>
    <mergeCell ref="O1126:P1126"/>
    <mergeCell ref="A1127:B1127"/>
    <mergeCell ref="C1127:H1127"/>
    <mergeCell ref="I1127:J1127"/>
    <mergeCell ref="K1127:L1127"/>
    <mergeCell ref="M1127:N1127"/>
    <mergeCell ref="O1127:P1127"/>
    <mergeCell ref="A1126:B1126"/>
    <mergeCell ref="C1126:H1126"/>
    <mergeCell ref="I1126:J1126"/>
    <mergeCell ref="K1126:L1126"/>
    <mergeCell ref="M1126:N1126"/>
    <mergeCell ref="O1130:P1130"/>
    <mergeCell ref="A1131:B1131"/>
    <mergeCell ref="C1131:H1131"/>
    <mergeCell ref="I1131:J1131"/>
    <mergeCell ref="K1131:L1131"/>
    <mergeCell ref="M1131:N1131"/>
    <mergeCell ref="O1131:P1131"/>
    <mergeCell ref="A1130:B1130"/>
    <mergeCell ref="C1130:H1130"/>
    <mergeCell ref="I1130:J1130"/>
    <mergeCell ref="K1130:L1130"/>
    <mergeCell ref="M1130:N1130"/>
    <mergeCell ref="A1129:H1129"/>
    <mergeCell ref="I1129:J1129"/>
    <mergeCell ref="K1129:L1129"/>
    <mergeCell ref="M1129:N1129"/>
    <mergeCell ref="O1129:P1129"/>
    <mergeCell ref="I1134:J1134"/>
    <mergeCell ref="K1134:L1134"/>
    <mergeCell ref="M1134:N1134"/>
    <mergeCell ref="O1134:P1134"/>
    <mergeCell ref="O1132:P1132"/>
    <mergeCell ref="A1133:B1133"/>
    <mergeCell ref="C1133:H1133"/>
    <mergeCell ref="I1133:J1133"/>
    <mergeCell ref="K1133:L1133"/>
    <mergeCell ref="M1133:N1133"/>
    <mergeCell ref="O1133:P1133"/>
    <mergeCell ref="A1132:B1132"/>
    <mergeCell ref="C1132:H1132"/>
    <mergeCell ref="I1132:J1132"/>
    <mergeCell ref="K1132:L1132"/>
    <mergeCell ref="M1132:N1132"/>
    <mergeCell ref="A1134:B1134"/>
    <mergeCell ref="C1134:H1134"/>
    <mergeCell ref="O1136:P1136"/>
    <mergeCell ref="A1137:B1137"/>
    <mergeCell ref="C1137:H1137"/>
    <mergeCell ref="I1137:J1137"/>
    <mergeCell ref="K1137:L1137"/>
    <mergeCell ref="M1137:N1137"/>
    <mergeCell ref="O1137:P1137"/>
    <mergeCell ref="A1136:B1136"/>
    <mergeCell ref="C1136:H1136"/>
    <mergeCell ref="I1136:J1136"/>
    <mergeCell ref="K1136:L1136"/>
    <mergeCell ref="M1136:N1136"/>
    <mergeCell ref="I1135:J1135"/>
    <mergeCell ref="K1135:L1135"/>
    <mergeCell ref="M1135:N1135"/>
    <mergeCell ref="O1135:P1135"/>
    <mergeCell ref="A1135:B1135"/>
    <mergeCell ref="C1135:H1135"/>
    <mergeCell ref="O1140:P1140"/>
    <mergeCell ref="A1141:B1141"/>
    <mergeCell ref="C1141:H1141"/>
    <mergeCell ref="I1141:J1141"/>
    <mergeCell ref="K1141:L1141"/>
    <mergeCell ref="M1141:N1141"/>
    <mergeCell ref="O1141:P1141"/>
    <mergeCell ref="A1140:B1140"/>
    <mergeCell ref="C1140:H1140"/>
    <mergeCell ref="I1140:J1140"/>
    <mergeCell ref="K1140:L1140"/>
    <mergeCell ref="M1140:N1140"/>
    <mergeCell ref="O1138:P1138"/>
    <mergeCell ref="I1139:J1139"/>
    <mergeCell ref="K1139:L1139"/>
    <mergeCell ref="M1139:N1139"/>
    <mergeCell ref="O1139:P1139"/>
    <mergeCell ref="I1138:J1138"/>
    <mergeCell ref="K1138:L1138"/>
    <mergeCell ref="M1138:N1138"/>
    <mergeCell ref="A1138:H1138"/>
    <mergeCell ref="A1139:H1139"/>
    <mergeCell ref="A1145:H1145"/>
    <mergeCell ref="I1145:J1145"/>
    <mergeCell ref="K1145:L1145"/>
    <mergeCell ref="M1145:N1145"/>
    <mergeCell ref="O1145:P1145"/>
    <mergeCell ref="I1144:J1144"/>
    <mergeCell ref="K1144:L1144"/>
    <mergeCell ref="M1144:N1144"/>
    <mergeCell ref="O1144:P1144"/>
    <mergeCell ref="O1142:P1142"/>
    <mergeCell ref="A1143:B1143"/>
    <mergeCell ref="C1143:H1143"/>
    <mergeCell ref="I1143:J1143"/>
    <mergeCell ref="K1143:L1143"/>
    <mergeCell ref="M1143:N1143"/>
    <mergeCell ref="O1143:P1143"/>
    <mergeCell ref="A1142:B1142"/>
    <mergeCell ref="C1142:H1142"/>
    <mergeCell ref="I1142:J1142"/>
    <mergeCell ref="K1142:L1142"/>
    <mergeCell ref="M1142:N1142"/>
    <mergeCell ref="A1144:B1144"/>
    <mergeCell ref="C1144:H1144"/>
    <mergeCell ref="O1148:P1148"/>
    <mergeCell ref="A1149:B1149"/>
    <mergeCell ref="C1149:H1149"/>
    <mergeCell ref="I1149:J1149"/>
    <mergeCell ref="K1149:L1149"/>
    <mergeCell ref="M1149:N1149"/>
    <mergeCell ref="O1149:P1149"/>
    <mergeCell ref="A1148:B1148"/>
    <mergeCell ref="C1148:H1148"/>
    <mergeCell ref="I1148:J1148"/>
    <mergeCell ref="K1148:L1148"/>
    <mergeCell ref="M1148:N1148"/>
    <mergeCell ref="O1146:P1146"/>
    <mergeCell ref="A1147:B1147"/>
    <mergeCell ref="C1147:H1147"/>
    <mergeCell ref="I1147:J1147"/>
    <mergeCell ref="K1147:L1147"/>
    <mergeCell ref="M1147:N1147"/>
    <mergeCell ref="O1147:P1147"/>
    <mergeCell ref="I1146:J1146"/>
    <mergeCell ref="K1146:L1146"/>
    <mergeCell ref="M1146:N1146"/>
    <mergeCell ref="A1146:H1146"/>
    <mergeCell ref="I1152:J1152"/>
    <mergeCell ref="K1152:L1152"/>
    <mergeCell ref="M1152:N1152"/>
    <mergeCell ref="O1152:P1152"/>
    <mergeCell ref="O1150:P1150"/>
    <mergeCell ref="I1151:J1151"/>
    <mergeCell ref="K1151:L1151"/>
    <mergeCell ref="M1151:N1151"/>
    <mergeCell ref="O1151:P1151"/>
    <mergeCell ref="A1150:B1150"/>
    <mergeCell ref="C1150:H1150"/>
    <mergeCell ref="I1150:J1150"/>
    <mergeCell ref="K1150:L1150"/>
    <mergeCell ref="M1150:N1150"/>
    <mergeCell ref="A1151:B1151"/>
    <mergeCell ref="C1151:H1151"/>
    <mergeCell ref="A1152:B1152"/>
    <mergeCell ref="C1152:H1152"/>
    <mergeCell ref="O1155:P1155"/>
    <mergeCell ref="A1156:B1156"/>
    <mergeCell ref="C1156:H1156"/>
    <mergeCell ref="I1156:J1156"/>
    <mergeCell ref="K1156:L1156"/>
    <mergeCell ref="M1156:N1156"/>
    <mergeCell ref="O1156:P1156"/>
    <mergeCell ref="A1155:B1155"/>
    <mergeCell ref="C1155:H1155"/>
    <mergeCell ref="I1155:J1155"/>
    <mergeCell ref="K1155:L1155"/>
    <mergeCell ref="M1155:N1155"/>
    <mergeCell ref="O1153:P1153"/>
    <mergeCell ref="I1154:J1154"/>
    <mergeCell ref="K1154:L1154"/>
    <mergeCell ref="M1154:N1154"/>
    <mergeCell ref="O1154:P1154"/>
    <mergeCell ref="I1153:J1153"/>
    <mergeCell ref="K1153:L1153"/>
    <mergeCell ref="M1153:N1153"/>
    <mergeCell ref="A1153:H1153"/>
    <mergeCell ref="A1154:H1154"/>
    <mergeCell ref="I1160:J1160"/>
    <mergeCell ref="K1160:L1160"/>
    <mergeCell ref="M1160:N1160"/>
    <mergeCell ref="O1160:P1160"/>
    <mergeCell ref="I1159:J1159"/>
    <mergeCell ref="K1159:L1159"/>
    <mergeCell ref="M1159:N1159"/>
    <mergeCell ref="O1159:P1159"/>
    <mergeCell ref="O1157:P1157"/>
    <mergeCell ref="A1158:B1158"/>
    <mergeCell ref="C1158:H1158"/>
    <mergeCell ref="I1158:J1158"/>
    <mergeCell ref="K1158:L1158"/>
    <mergeCell ref="M1158:N1158"/>
    <mergeCell ref="O1158:P1158"/>
    <mergeCell ref="A1157:B1157"/>
    <mergeCell ref="C1157:H1157"/>
    <mergeCell ref="I1157:J1157"/>
    <mergeCell ref="K1157:L1157"/>
    <mergeCell ref="M1157:N1157"/>
    <mergeCell ref="A1159:B1159"/>
    <mergeCell ref="C1159:H1159"/>
    <mergeCell ref="A1160:B1160"/>
    <mergeCell ref="C1160:H1160"/>
    <mergeCell ref="O1163:P1163"/>
    <mergeCell ref="A1164:B1164"/>
    <mergeCell ref="C1164:H1164"/>
    <mergeCell ref="I1164:J1164"/>
    <mergeCell ref="K1164:L1164"/>
    <mergeCell ref="M1164:N1164"/>
    <mergeCell ref="O1164:P1164"/>
    <mergeCell ref="A1163:B1163"/>
    <mergeCell ref="C1163:H1163"/>
    <mergeCell ref="I1163:J1163"/>
    <mergeCell ref="K1163:L1163"/>
    <mergeCell ref="M1163:N1163"/>
    <mergeCell ref="O1161:P1161"/>
    <mergeCell ref="I1162:J1162"/>
    <mergeCell ref="K1162:L1162"/>
    <mergeCell ref="M1162:N1162"/>
    <mergeCell ref="O1162:P1162"/>
    <mergeCell ref="I1161:J1161"/>
    <mergeCell ref="K1161:L1161"/>
    <mergeCell ref="M1161:N1161"/>
    <mergeCell ref="A1161:H1161"/>
    <mergeCell ref="A1162:H1162"/>
    <mergeCell ref="I1168:J1168"/>
    <mergeCell ref="K1168:L1168"/>
    <mergeCell ref="M1168:N1168"/>
    <mergeCell ref="O1168:P1168"/>
    <mergeCell ref="A1167:H1167"/>
    <mergeCell ref="I1167:J1167"/>
    <mergeCell ref="K1167:L1167"/>
    <mergeCell ref="M1167:N1167"/>
    <mergeCell ref="O1167:P1167"/>
    <mergeCell ref="O1165:P1165"/>
    <mergeCell ref="I1166:J1166"/>
    <mergeCell ref="K1166:L1166"/>
    <mergeCell ref="M1166:N1166"/>
    <mergeCell ref="O1166:P1166"/>
    <mergeCell ref="A1165:B1165"/>
    <mergeCell ref="C1165:H1165"/>
    <mergeCell ref="I1165:J1165"/>
    <mergeCell ref="K1165:L1165"/>
    <mergeCell ref="M1165:N1165"/>
    <mergeCell ref="A1166:H1166"/>
    <mergeCell ref="A1168:B1168"/>
    <mergeCell ref="C1168:H1168"/>
    <mergeCell ref="O1171:P1171"/>
    <mergeCell ref="A1172:H1172"/>
    <mergeCell ref="I1172:J1172"/>
    <mergeCell ref="K1172:L1172"/>
    <mergeCell ref="M1172:N1172"/>
    <mergeCell ref="O1172:P1172"/>
    <mergeCell ref="A1171:B1171"/>
    <mergeCell ref="C1171:H1171"/>
    <mergeCell ref="I1171:J1171"/>
    <mergeCell ref="K1171:L1171"/>
    <mergeCell ref="M1171:N1171"/>
    <mergeCell ref="O1169:P1169"/>
    <mergeCell ref="A1170:B1170"/>
    <mergeCell ref="C1170:H1170"/>
    <mergeCell ref="I1170:J1170"/>
    <mergeCell ref="K1170:L1170"/>
    <mergeCell ref="M1170:N1170"/>
    <mergeCell ref="O1170:P1170"/>
    <mergeCell ref="A1169:B1169"/>
    <mergeCell ref="C1169:H1169"/>
    <mergeCell ref="I1169:J1169"/>
    <mergeCell ref="K1169:L1169"/>
    <mergeCell ref="M1169:N1169"/>
    <mergeCell ref="O1174:P1174"/>
    <mergeCell ref="A1175:B1175"/>
    <mergeCell ref="C1175:H1175"/>
    <mergeCell ref="I1175:J1175"/>
    <mergeCell ref="K1175:L1175"/>
    <mergeCell ref="M1175:N1175"/>
    <mergeCell ref="O1175:P1175"/>
    <mergeCell ref="A1174:B1174"/>
    <mergeCell ref="C1174:H1174"/>
    <mergeCell ref="I1174:J1174"/>
    <mergeCell ref="K1174:L1174"/>
    <mergeCell ref="M1174:N1174"/>
    <mergeCell ref="A1173:H1173"/>
    <mergeCell ref="I1173:J1173"/>
    <mergeCell ref="K1173:L1173"/>
    <mergeCell ref="M1173:N1173"/>
    <mergeCell ref="O1173:P1173"/>
    <mergeCell ref="A1178:H1178"/>
    <mergeCell ref="I1178:J1178"/>
    <mergeCell ref="K1178:L1178"/>
    <mergeCell ref="M1178:N1178"/>
    <mergeCell ref="O1178:P1178"/>
    <mergeCell ref="O1176:P1176"/>
    <mergeCell ref="I1177:J1177"/>
    <mergeCell ref="K1177:L1177"/>
    <mergeCell ref="M1177:N1177"/>
    <mergeCell ref="O1177:P1177"/>
    <mergeCell ref="A1176:B1176"/>
    <mergeCell ref="C1176:H1176"/>
    <mergeCell ref="I1176:J1176"/>
    <mergeCell ref="K1176:L1176"/>
    <mergeCell ref="M1176:N1176"/>
    <mergeCell ref="A1177:H1177"/>
    <mergeCell ref="O1180:P1180"/>
    <mergeCell ref="I1181:J1181"/>
    <mergeCell ref="K1181:L1181"/>
    <mergeCell ref="M1181:N1181"/>
    <mergeCell ref="O1181:P1181"/>
    <mergeCell ref="A1180:B1180"/>
    <mergeCell ref="C1180:H1180"/>
    <mergeCell ref="I1180:J1180"/>
    <mergeCell ref="K1180:L1180"/>
    <mergeCell ref="M1180:N1180"/>
    <mergeCell ref="I1179:J1179"/>
    <mergeCell ref="K1179:L1179"/>
    <mergeCell ref="M1179:N1179"/>
    <mergeCell ref="O1179:P1179"/>
    <mergeCell ref="A1179:B1179"/>
    <mergeCell ref="C1179:H1179"/>
    <mergeCell ref="A1181:H1181"/>
    <mergeCell ref="I1184:J1184"/>
    <mergeCell ref="K1184:L1184"/>
    <mergeCell ref="M1184:N1184"/>
    <mergeCell ref="O1184:P1184"/>
    <mergeCell ref="O1182:P1182"/>
    <mergeCell ref="I1183:J1183"/>
    <mergeCell ref="K1183:L1183"/>
    <mergeCell ref="M1183:N1183"/>
    <mergeCell ref="O1183:P1183"/>
    <mergeCell ref="I1182:J1182"/>
    <mergeCell ref="K1182:L1182"/>
    <mergeCell ref="M1182:N1182"/>
    <mergeCell ref="A1182:H1182"/>
    <mergeCell ref="A1183:B1183"/>
    <mergeCell ref="C1183:H1183"/>
    <mergeCell ref="A1184:B1184"/>
    <mergeCell ref="C1184:H1184"/>
    <mergeCell ref="A1187:H1187"/>
    <mergeCell ref="I1187:J1187"/>
    <mergeCell ref="K1187:L1187"/>
    <mergeCell ref="M1187:N1187"/>
    <mergeCell ref="O1187:P1187"/>
    <mergeCell ref="O1185:P1185"/>
    <mergeCell ref="A1186:B1186"/>
    <mergeCell ref="C1186:H1186"/>
    <mergeCell ref="I1186:J1186"/>
    <mergeCell ref="K1186:L1186"/>
    <mergeCell ref="M1186:N1186"/>
    <mergeCell ref="O1186:P1186"/>
    <mergeCell ref="A1185:B1185"/>
    <mergeCell ref="C1185:H1185"/>
    <mergeCell ref="I1185:J1185"/>
    <mergeCell ref="K1185:L1185"/>
    <mergeCell ref="M1185:N1185"/>
    <mergeCell ref="O1189:P1189"/>
    <mergeCell ref="A1190:B1190"/>
    <mergeCell ref="C1190:H1190"/>
    <mergeCell ref="I1190:J1190"/>
    <mergeCell ref="K1190:L1190"/>
    <mergeCell ref="M1190:N1190"/>
    <mergeCell ref="O1190:P1190"/>
    <mergeCell ref="A1189:B1189"/>
    <mergeCell ref="C1189:H1189"/>
    <mergeCell ref="I1189:J1189"/>
    <mergeCell ref="K1189:L1189"/>
    <mergeCell ref="M1189:N1189"/>
    <mergeCell ref="A1188:H1188"/>
    <mergeCell ref="I1188:J1188"/>
    <mergeCell ref="K1188:L1188"/>
    <mergeCell ref="M1188:N1188"/>
    <mergeCell ref="O1188:P1188"/>
    <mergeCell ref="A1194:H1194"/>
    <mergeCell ref="I1194:J1194"/>
    <mergeCell ref="K1194:L1194"/>
    <mergeCell ref="M1194:N1194"/>
    <mergeCell ref="O1194:P1194"/>
    <mergeCell ref="I1193:J1193"/>
    <mergeCell ref="K1193:L1193"/>
    <mergeCell ref="M1193:N1193"/>
    <mergeCell ref="O1193:P1193"/>
    <mergeCell ref="O1191:P1191"/>
    <mergeCell ref="A1192:B1192"/>
    <mergeCell ref="C1192:H1192"/>
    <mergeCell ref="I1192:J1192"/>
    <mergeCell ref="K1192:L1192"/>
    <mergeCell ref="M1192:N1192"/>
    <mergeCell ref="O1192:P1192"/>
    <mergeCell ref="A1191:B1191"/>
    <mergeCell ref="C1191:H1191"/>
    <mergeCell ref="I1191:J1191"/>
    <mergeCell ref="K1191:L1191"/>
    <mergeCell ref="M1191:N1191"/>
    <mergeCell ref="A1193:B1193"/>
    <mergeCell ref="C1193:H1193"/>
    <mergeCell ref="O1197:P1197"/>
    <mergeCell ref="A1198:B1198"/>
    <mergeCell ref="C1198:H1198"/>
    <mergeCell ref="I1198:J1198"/>
    <mergeCell ref="K1198:L1198"/>
    <mergeCell ref="M1198:N1198"/>
    <mergeCell ref="O1198:P1198"/>
    <mergeCell ref="A1197:B1197"/>
    <mergeCell ref="C1197:H1197"/>
    <mergeCell ref="I1197:J1197"/>
    <mergeCell ref="K1197:L1197"/>
    <mergeCell ref="M1197:N1197"/>
    <mergeCell ref="O1195:P1195"/>
    <mergeCell ref="A1196:B1196"/>
    <mergeCell ref="C1196:H1196"/>
    <mergeCell ref="I1196:J1196"/>
    <mergeCell ref="K1196:L1196"/>
    <mergeCell ref="M1196:N1196"/>
    <mergeCell ref="O1196:P1196"/>
    <mergeCell ref="I1195:J1195"/>
    <mergeCell ref="K1195:L1195"/>
    <mergeCell ref="M1195:N1195"/>
    <mergeCell ref="A1195:H1195"/>
    <mergeCell ref="I1201:J1201"/>
    <mergeCell ref="K1201:L1201"/>
    <mergeCell ref="M1201:N1201"/>
    <mergeCell ref="O1201:P1201"/>
    <mergeCell ref="O1199:P1199"/>
    <mergeCell ref="A1200:H1200"/>
    <mergeCell ref="I1200:J1200"/>
    <mergeCell ref="K1200:L1200"/>
    <mergeCell ref="M1200:N1200"/>
    <mergeCell ref="O1200:P1200"/>
    <mergeCell ref="I1199:J1199"/>
    <mergeCell ref="K1199:L1199"/>
    <mergeCell ref="M1199:N1199"/>
    <mergeCell ref="A1199:H1199"/>
    <mergeCell ref="A1201:B1201"/>
    <mergeCell ref="C1201:H1201"/>
    <mergeCell ref="O1204:P1204"/>
    <mergeCell ref="A1205:H1205"/>
    <mergeCell ref="I1205:J1205"/>
    <mergeCell ref="K1205:L1205"/>
    <mergeCell ref="M1205:N1205"/>
    <mergeCell ref="O1205:P1205"/>
    <mergeCell ref="A1204:B1204"/>
    <mergeCell ref="C1204:H1204"/>
    <mergeCell ref="I1204:J1204"/>
    <mergeCell ref="K1204:L1204"/>
    <mergeCell ref="M1204:N1204"/>
    <mergeCell ref="O1202:P1202"/>
    <mergeCell ref="A1203:B1203"/>
    <mergeCell ref="C1203:H1203"/>
    <mergeCell ref="I1203:J1203"/>
    <mergeCell ref="K1203:L1203"/>
    <mergeCell ref="M1203:N1203"/>
    <mergeCell ref="O1203:P1203"/>
    <mergeCell ref="A1202:B1202"/>
    <mergeCell ref="C1202:H1202"/>
    <mergeCell ref="I1202:J1202"/>
    <mergeCell ref="K1202:L1202"/>
    <mergeCell ref="M1202:N1202"/>
    <mergeCell ref="O1207:P1207"/>
    <mergeCell ref="A1208:B1208"/>
    <mergeCell ref="C1208:H1208"/>
    <mergeCell ref="I1208:J1208"/>
    <mergeCell ref="K1208:L1208"/>
    <mergeCell ref="M1208:N1208"/>
    <mergeCell ref="O1208:P1208"/>
    <mergeCell ref="A1207:B1207"/>
    <mergeCell ref="C1207:H1207"/>
    <mergeCell ref="I1207:J1207"/>
    <mergeCell ref="K1207:L1207"/>
    <mergeCell ref="M1207:N1207"/>
    <mergeCell ref="A1206:H1206"/>
    <mergeCell ref="I1206:J1206"/>
    <mergeCell ref="K1206:L1206"/>
    <mergeCell ref="M1206:N1206"/>
    <mergeCell ref="O1206:P1206"/>
    <mergeCell ref="A1212:H1212"/>
    <mergeCell ref="I1212:J1212"/>
    <mergeCell ref="K1212:L1212"/>
    <mergeCell ref="M1212:N1212"/>
    <mergeCell ref="O1212:P1212"/>
    <mergeCell ref="A1211:H1211"/>
    <mergeCell ref="I1211:J1211"/>
    <mergeCell ref="K1211:L1211"/>
    <mergeCell ref="M1211:N1211"/>
    <mergeCell ref="O1211:P1211"/>
    <mergeCell ref="O1209:P1209"/>
    <mergeCell ref="A1210:B1210"/>
    <mergeCell ref="C1210:H1210"/>
    <mergeCell ref="I1210:J1210"/>
    <mergeCell ref="K1210:L1210"/>
    <mergeCell ref="M1210:N1210"/>
    <mergeCell ref="O1210:P1210"/>
    <mergeCell ref="A1209:B1209"/>
    <mergeCell ref="C1209:H1209"/>
    <mergeCell ref="I1209:J1209"/>
    <mergeCell ref="K1209:L1209"/>
    <mergeCell ref="M1209:N1209"/>
    <mergeCell ref="O1215:P1215"/>
    <mergeCell ref="I1216:J1216"/>
    <mergeCell ref="K1216:L1216"/>
    <mergeCell ref="M1216:N1216"/>
    <mergeCell ref="O1216:P1216"/>
    <mergeCell ref="I1215:J1215"/>
    <mergeCell ref="K1215:L1215"/>
    <mergeCell ref="M1215:N1215"/>
    <mergeCell ref="O1213:P1213"/>
    <mergeCell ref="I1214:J1214"/>
    <mergeCell ref="K1214:L1214"/>
    <mergeCell ref="M1214:N1214"/>
    <mergeCell ref="O1214:P1214"/>
    <mergeCell ref="I1213:J1213"/>
    <mergeCell ref="K1213:L1213"/>
    <mergeCell ref="M1213:N1213"/>
    <mergeCell ref="A1213:H1213"/>
    <mergeCell ref="A1214:H1214"/>
    <mergeCell ref="A1215:H1215"/>
    <mergeCell ref="A1216:H1216"/>
    <mergeCell ref="A1219:H1219"/>
    <mergeCell ref="I1219:J1219"/>
    <mergeCell ref="K1219:L1219"/>
    <mergeCell ref="M1219:N1219"/>
    <mergeCell ref="O1219:P1219"/>
    <mergeCell ref="A1218:H1218"/>
    <mergeCell ref="I1218:J1218"/>
    <mergeCell ref="K1218:L1218"/>
    <mergeCell ref="M1218:N1218"/>
    <mergeCell ref="O1218:P1218"/>
    <mergeCell ref="A1217:H1217"/>
    <mergeCell ref="I1217:J1217"/>
    <mergeCell ref="K1217:L1217"/>
    <mergeCell ref="M1217:N1217"/>
    <mergeCell ref="O1217:P1217"/>
    <mergeCell ref="A1222:H1222"/>
    <mergeCell ref="I1222:J1222"/>
    <mergeCell ref="K1222:L1222"/>
    <mergeCell ref="M1222:N1222"/>
    <mergeCell ref="O1222:P1222"/>
    <mergeCell ref="I1221:J1221"/>
    <mergeCell ref="K1221:L1221"/>
    <mergeCell ref="M1221:N1221"/>
    <mergeCell ref="O1221:P1221"/>
    <mergeCell ref="I1220:J1220"/>
    <mergeCell ref="K1220:L1220"/>
    <mergeCell ref="M1220:N1220"/>
    <mergeCell ref="O1220:P1220"/>
    <mergeCell ref="A1220:B1220"/>
    <mergeCell ref="C1220:H1220"/>
    <mergeCell ref="A1221:B1221"/>
    <mergeCell ref="C1221:H1221"/>
    <mergeCell ref="I1225:J1225"/>
    <mergeCell ref="K1225:L1225"/>
    <mergeCell ref="M1225:N1225"/>
    <mergeCell ref="O1225:P1225"/>
    <mergeCell ref="I1224:J1224"/>
    <mergeCell ref="K1224:L1224"/>
    <mergeCell ref="M1224:N1224"/>
    <mergeCell ref="O1224:P1224"/>
    <mergeCell ref="A1223:H1223"/>
    <mergeCell ref="I1223:J1223"/>
    <mergeCell ref="K1223:L1223"/>
    <mergeCell ref="M1223:N1223"/>
    <mergeCell ref="O1223:P1223"/>
    <mergeCell ref="A1224:B1224"/>
    <mergeCell ref="C1224:H1224"/>
    <mergeCell ref="A1225:B1225"/>
    <mergeCell ref="C1225:H1225"/>
    <mergeCell ref="I1228:J1228"/>
    <mergeCell ref="K1228:L1228"/>
    <mergeCell ref="M1228:N1228"/>
    <mergeCell ref="O1228:P1228"/>
    <mergeCell ref="O1226:P1226"/>
    <mergeCell ref="A1227:B1227"/>
    <mergeCell ref="C1227:H1227"/>
    <mergeCell ref="I1227:J1227"/>
    <mergeCell ref="K1227:L1227"/>
    <mergeCell ref="M1227:N1227"/>
    <mergeCell ref="O1227:P1227"/>
    <mergeCell ref="A1226:B1226"/>
    <mergeCell ref="C1226:H1226"/>
    <mergeCell ref="I1226:J1226"/>
    <mergeCell ref="K1226:L1226"/>
    <mergeCell ref="M1226:N1226"/>
    <mergeCell ref="A1228:B1228"/>
    <mergeCell ref="C1228:H1228"/>
    <mergeCell ref="O1230:P1230"/>
    <mergeCell ref="A1231:B1231"/>
    <mergeCell ref="C1231:H1231"/>
    <mergeCell ref="I1231:J1231"/>
    <mergeCell ref="K1231:L1231"/>
    <mergeCell ref="M1231:N1231"/>
    <mergeCell ref="O1231:P1231"/>
    <mergeCell ref="A1230:B1230"/>
    <mergeCell ref="C1230:H1230"/>
    <mergeCell ref="I1230:J1230"/>
    <mergeCell ref="K1230:L1230"/>
    <mergeCell ref="M1230:N1230"/>
    <mergeCell ref="I1229:J1229"/>
    <mergeCell ref="K1229:L1229"/>
    <mergeCell ref="M1229:N1229"/>
    <mergeCell ref="O1229:P1229"/>
    <mergeCell ref="A1229:B1229"/>
    <mergeCell ref="C1229:H1229"/>
    <mergeCell ref="O1234:P1234"/>
    <mergeCell ref="A1235:B1235"/>
    <mergeCell ref="C1235:H1235"/>
    <mergeCell ref="I1235:J1235"/>
    <mergeCell ref="K1235:L1235"/>
    <mergeCell ref="M1235:N1235"/>
    <mergeCell ref="O1235:P1235"/>
    <mergeCell ref="A1234:B1234"/>
    <mergeCell ref="C1234:H1234"/>
    <mergeCell ref="I1234:J1234"/>
    <mergeCell ref="K1234:L1234"/>
    <mergeCell ref="M1234:N1234"/>
    <mergeCell ref="O1232:P1232"/>
    <mergeCell ref="A1233:B1233"/>
    <mergeCell ref="C1233:H1233"/>
    <mergeCell ref="I1233:J1233"/>
    <mergeCell ref="K1233:L1233"/>
    <mergeCell ref="M1233:N1233"/>
    <mergeCell ref="O1233:P1233"/>
    <mergeCell ref="A1232:B1232"/>
    <mergeCell ref="C1232:H1232"/>
    <mergeCell ref="I1232:J1232"/>
    <mergeCell ref="K1232:L1232"/>
    <mergeCell ref="M1232:N1232"/>
    <mergeCell ref="O1238:P1238"/>
    <mergeCell ref="A1239:B1239"/>
    <mergeCell ref="C1239:H1239"/>
    <mergeCell ref="I1239:J1239"/>
    <mergeCell ref="K1239:L1239"/>
    <mergeCell ref="M1239:N1239"/>
    <mergeCell ref="O1239:P1239"/>
    <mergeCell ref="A1238:B1238"/>
    <mergeCell ref="C1238:H1238"/>
    <mergeCell ref="I1238:J1238"/>
    <mergeCell ref="K1238:L1238"/>
    <mergeCell ref="M1238:N1238"/>
    <mergeCell ref="O1236:P1236"/>
    <mergeCell ref="A1237:B1237"/>
    <mergeCell ref="C1237:H1237"/>
    <mergeCell ref="I1237:J1237"/>
    <mergeCell ref="K1237:L1237"/>
    <mergeCell ref="M1237:N1237"/>
    <mergeCell ref="O1237:P1237"/>
    <mergeCell ref="A1236:B1236"/>
    <mergeCell ref="C1236:H1236"/>
    <mergeCell ref="I1236:J1236"/>
    <mergeCell ref="K1236:L1236"/>
    <mergeCell ref="M1236:N1236"/>
    <mergeCell ref="O1242:P1242"/>
    <mergeCell ref="A1243:B1243"/>
    <mergeCell ref="C1243:H1243"/>
    <mergeCell ref="I1243:J1243"/>
    <mergeCell ref="K1243:L1243"/>
    <mergeCell ref="M1243:N1243"/>
    <mergeCell ref="O1243:P1243"/>
    <mergeCell ref="A1242:B1242"/>
    <mergeCell ref="C1242:H1242"/>
    <mergeCell ref="I1242:J1242"/>
    <mergeCell ref="K1242:L1242"/>
    <mergeCell ref="M1242:N1242"/>
    <mergeCell ref="O1240:P1240"/>
    <mergeCell ref="A1241:B1241"/>
    <mergeCell ref="C1241:H1241"/>
    <mergeCell ref="I1241:J1241"/>
    <mergeCell ref="K1241:L1241"/>
    <mergeCell ref="M1241:N1241"/>
    <mergeCell ref="O1241:P1241"/>
    <mergeCell ref="A1240:B1240"/>
    <mergeCell ref="C1240:H1240"/>
    <mergeCell ref="I1240:J1240"/>
    <mergeCell ref="K1240:L1240"/>
    <mergeCell ref="M1240:N1240"/>
    <mergeCell ref="A1246:B1246"/>
    <mergeCell ref="C1246:H1246"/>
    <mergeCell ref="I1246:J1246"/>
    <mergeCell ref="K1246:L1246"/>
    <mergeCell ref="M1246:N1246"/>
    <mergeCell ref="O1246:P1246"/>
    <mergeCell ref="O1244:P1244"/>
    <mergeCell ref="A1245:B1245"/>
    <mergeCell ref="C1245:H1245"/>
    <mergeCell ref="I1245:J1245"/>
    <mergeCell ref="K1245:L1245"/>
    <mergeCell ref="M1245:N1245"/>
    <mergeCell ref="O1245:P1245"/>
    <mergeCell ref="A1244:B1244"/>
    <mergeCell ref="C1244:H1244"/>
    <mergeCell ref="I1244:J1244"/>
    <mergeCell ref="K1244:L1244"/>
    <mergeCell ref="M1244:N1244"/>
    <mergeCell ref="O1248:P1248"/>
    <mergeCell ref="A1249:B1249"/>
    <mergeCell ref="C1249:H1249"/>
    <mergeCell ref="I1249:J1249"/>
    <mergeCell ref="K1249:L1249"/>
    <mergeCell ref="M1249:N1249"/>
    <mergeCell ref="O1249:P1249"/>
    <mergeCell ref="A1248:B1248"/>
    <mergeCell ref="C1248:H1248"/>
    <mergeCell ref="I1248:J1248"/>
    <mergeCell ref="K1248:L1248"/>
    <mergeCell ref="M1248:N1248"/>
    <mergeCell ref="A1247:B1247"/>
    <mergeCell ref="C1247:H1247"/>
    <mergeCell ref="I1247:J1247"/>
    <mergeCell ref="K1247:L1247"/>
    <mergeCell ref="M1247:N1247"/>
    <mergeCell ref="O1247:P1247"/>
    <mergeCell ref="O1251:P1251"/>
    <mergeCell ref="A1252:B1252"/>
    <mergeCell ref="C1252:H1252"/>
    <mergeCell ref="I1252:J1252"/>
    <mergeCell ref="K1252:L1252"/>
    <mergeCell ref="M1252:N1252"/>
    <mergeCell ref="O1252:P1252"/>
    <mergeCell ref="A1251:B1251"/>
    <mergeCell ref="C1251:H1251"/>
    <mergeCell ref="I1251:J1251"/>
    <mergeCell ref="K1251:L1251"/>
    <mergeCell ref="M1251:N1251"/>
    <mergeCell ref="O1250:P1250"/>
    <mergeCell ref="A1250:B1250"/>
    <mergeCell ref="C1250:H1250"/>
    <mergeCell ref="I1250:J1250"/>
    <mergeCell ref="K1250:L1250"/>
    <mergeCell ref="M1250:N1250"/>
    <mergeCell ref="A1255:B1255"/>
    <mergeCell ref="C1255:H1255"/>
    <mergeCell ref="I1255:J1255"/>
    <mergeCell ref="K1255:L1255"/>
    <mergeCell ref="M1255:N1255"/>
    <mergeCell ref="O1255:P1255"/>
    <mergeCell ref="O1253:P1253"/>
    <mergeCell ref="A1254:B1254"/>
    <mergeCell ref="C1254:H1254"/>
    <mergeCell ref="I1254:J1254"/>
    <mergeCell ref="K1254:L1254"/>
    <mergeCell ref="M1254:N1254"/>
    <mergeCell ref="O1254:P1254"/>
    <mergeCell ref="A1253:B1253"/>
    <mergeCell ref="C1253:H1253"/>
    <mergeCell ref="I1253:J1253"/>
    <mergeCell ref="K1253:L1253"/>
    <mergeCell ref="M1253:N1253"/>
    <mergeCell ref="O1259:P1259"/>
    <mergeCell ref="A1260:B1260"/>
    <mergeCell ref="C1260:H1260"/>
    <mergeCell ref="I1260:J1260"/>
    <mergeCell ref="K1260:L1260"/>
    <mergeCell ref="M1260:N1260"/>
    <mergeCell ref="O1260:P1260"/>
    <mergeCell ref="I1259:J1259"/>
    <mergeCell ref="K1259:L1259"/>
    <mergeCell ref="M1259:N1259"/>
    <mergeCell ref="O1257:P1257"/>
    <mergeCell ref="I1258:J1258"/>
    <mergeCell ref="K1258:L1258"/>
    <mergeCell ref="M1258:N1258"/>
    <mergeCell ref="O1258:P1258"/>
    <mergeCell ref="A1257:B1257"/>
    <mergeCell ref="C1257:H1257"/>
    <mergeCell ref="I1257:J1257"/>
    <mergeCell ref="K1257:L1257"/>
    <mergeCell ref="M1257:N1257"/>
    <mergeCell ref="A1258:H1258"/>
    <mergeCell ref="A1259:H1259"/>
    <mergeCell ref="O1265:P1265"/>
    <mergeCell ref="A1267:H1267"/>
    <mergeCell ref="I1267:J1267"/>
    <mergeCell ref="K1267:L1267"/>
    <mergeCell ref="M1267:N1267"/>
    <mergeCell ref="O1267:P1267"/>
    <mergeCell ref="A1265:B1265"/>
    <mergeCell ref="C1265:H1265"/>
    <mergeCell ref="I1265:J1265"/>
    <mergeCell ref="K1265:L1265"/>
    <mergeCell ref="M1265:N1265"/>
    <mergeCell ref="O1262:P1262"/>
    <mergeCell ref="A1263:B1263"/>
    <mergeCell ref="C1263:H1263"/>
    <mergeCell ref="I1263:J1263"/>
    <mergeCell ref="K1263:L1263"/>
    <mergeCell ref="M1263:N1263"/>
    <mergeCell ref="O1263:P1263"/>
    <mergeCell ref="A1262:B1262"/>
    <mergeCell ref="C1262:H1262"/>
    <mergeCell ref="I1262:J1262"/>
    <mergeCell ref="K1262:L1262"/>
    <mergeCell ref="M1262:N1262"/>
    <mergeCell ref="O1269:P1269"/>
    <mergeCell ref="A1270:B1270"/>
    <mergeCell ref="C1270:H1270"/>
    <mergeCell ref="I1270:J1270"/>
    <mergeCell ref="K1270:L1270"/>
    <mergeCell ref="M1270:N1270"/>
    <mergeCell ref="O1270:P1270"/>
    <mergeCell ref="A1269:B1269"/>
    <mergeCell ref="C1269:H1269"/>
    <mergeCell ref="I1269:J1269"/>
    <mergeCell ref="K1269:L1269"/>
    <mergeCell ref="M1269:N1269"/>
    <mergeCell ref="A1268:H1268"/>
    <mergeCell ref="I1268:J1268"/>
    <mergeCell ref="K1268:L1268"/>
    <mergeCell ref="M1268:N1268"/>
    <mergeCell ref="O1268:P1268"/>
    <mergeCell ref="I1274:J1274"/>
    <mergeCell ref="K1274:L1274"/>
    <mergeCell ref="M1274:N1274"/>
    <mergeCell ref="O1274:P1274"/>
    <mergeCell ref="I1273:J1273"/>
    <mergeCell ref="K1273:L1273"/>
    <mergeCell ref="M1273:N1273"/>
    <mergeCell ref="O1273:P1273"/>
    <mergeCell ref="O1271:P1271"/>
    <mergeCell ref="A1272:B1272"/>
    <mergeCell ref="C1272:H1272"/>
    <mergeCell ref="I1272:J1272"/>
    <mergeCell ref="K1272:L1272"/>
    <mergeCell ref="M1272:N1272"/>
    <mergeCell ref="O1272:P1272"/>
    <mergeCell ref="A1271:B1271"/>
    <mergeCell ref="C1271:H1271"/>
    <mergeCell ref="I1271:J1271"/>
    <mergeCell ref="K1271:L1271"/>
    <mergeCell ref="M1271:N1271"/>
    <mergeCell ref="A1273:B1273"/>
    <mergeCell ref="C1273:H1273"/>
    <mergeCell ref="A1274:B1274"/>
    <mergeCell ref="C1274:H1274"/>
    <mergeCell ref="O1277:P1277"/>
    <mergeCell ref="I1278:J1278"/>
    <mergeCell ref="K1278:L1278"/>
    <mergeCell ref="M1278:N1278"/>
    <mergeCell ref="O1278:P1278"/>
    <mergeCell ref="A1277:B1277"/>
    <mergeCell ref="C1277:H1277"/>
    <mergeCell ref="I1277:J1277"/>
    <mergeCell ref="K1277:L1277"/>
    <mergeCell ref="M1277:N1277"/>
    <mergeCell ref="O1275:P1275"/>
    <mergeCell ref="A1276:B1276"/>
    <mergeCell ref="C1276:H1276"/>
    <mergeCell ref="I1276:J1276"/>
    <mergeCell ref="K1276:L1276"/>
    <mergeCell ref="M1276:N1276"/>
    <mergeCell ref="O1276:P1276"/>
    <mergeCell ref="A1275:B1275"/>
    <mergeCell ref="C1275:H1275"/>
    <mergeCell ref="I1275:J1275"/>
    <mergeCell ref="K1275:L1275"/>
    <mergeCell ref="M1275:N1275"/>
    <mergeCell ref="A1278:H1278"/>
    <mergeCell ref="O1281:P1281"/>
    <mergeCell ref="I1282:J1282"/>
    <mergeCell ref="K1282:L1282"/>
    <mergeCell ref="M1282:N1282"/>
    <mergeCell ref="O1282:P1282"/>
    <mergeCell ref="A1281:B1281"/>
    <mergeCell ref="C1281:H1281"/>
    <mergeCell ref="I1281:J1281"/>
    <mergeCell ref="K1281:L1281"/>
    <mergeCell ref="M1281:N1281"/>
    <mergeCell ref="O1279:P1279"/>
    <mergeCell ref="A1280:B1280"/>
    <mergeCell ref="C1280:H1280"/>
    <mergeCell ref="I1280:J1280"/>
    <mergeCell ref="K1280:L1280"/>
    <mergeCell ref="M1280:N1280"/>
    <mergeCell ref="O1280:P1280"/>
    <mergeCell ref="I1279:J1279"/>
    <mergeCell ref="K1279:L1279"/>
    <mergeCell ref="M1279:N1279"/>
    <mergeCell ref="A1279:H1279"/>
    <mergeCell ref="A1282:H1282"/>
    <mergeCell ref="A1285:H1285"/>
    <mergeCell ref="I1285:J1285"/>
    <mergeCell ref="K1285:L1285"/>
    <mergeCell ref="M1285:N1285"/>
    <mergeCell ref="O1285:P1285"/>
    <mergeCell ref="O1283:P1283"/>
    <mergeCell ref="A1284:H1284"/>
    <mergeCell ref="I1284:J1284"/>
    <mergeCell ref="K1284:L1284"/>
    <mergeCell ref="M1284:N1284"/>
    <mergeCell ref="O1284:P1284"/>
    <mergeCell ref="I1283:J1283"/>
    <mergeCell ref="K1283:L1283"/>
    <mergeCell ref="M1283:N1283"/>
    <mergeCell ref="A1283:H1283"/>
    <mergeCell ref="A1288:H1288"/>
    <mergeCell ref="I1288:J1288"/>
    <mergeCell ref="K1288:L1288"/>
    <mergeCell ref="M1288:N1288"/>
    <mergeCell ref="O1288:P1288"/>
    <mergeCell ref="O1286:P1286"/>
    <mergeCell ref="I1287:J1287"/>
    <mergeCell ref="K1287:L1287"/>
    <mergeCell ref="M1287:N1287"/>
    <mergeCell ref="O1287:P1287"/>
    <mergeCell ref="I1286:J1286"/>
    <mergeCell ref="K1286:L1286"/>
    <mergeCell ref="M1286:N1286"/>
    <mergeCell ref="A1286:H1286"/>
    <mergeCell ref="A1287:H1287"/>
    <mergeCell ref="A1291:H1291"/>
    <mergeCell ref="I1291:J1291"/>
    <mergeCell ref="K1291:L1291"/>
    <mergeCell ref="M1291:N1291"/>
    <mergeCell ref="O1291:P1291"/>
    <mergeCell ref="A1290:H1290"/>
    <mergeCell ref="I1290:J1290"/>
    <mergeCell ref="K1290:L1290"/>
    <mergeCell ref="M1290:N1290"/>
    <mergeCell ref="O1290:P1290"/>
    <mergeCell ref="A1289:H1289"/>
    <mergeCell ref="I1289:J1289"/>
    <mergeCell ref="K1289:L1289"/>
    <mergeCell ref="M1289:N1289"/>
    <mergeCell ref="O1289:P1289"/>
    <mergeCell ref="A1294:H1294"/>
    <mergeCell ref="I1294:J1294"/>
    <mergeCell ref="K1294:L1294"/>
    <mergeCell ref="M1294:N1294"/>
    <mergeCell ref="O1294:P1294"/>
    <mergeCell ref="I1293:J1293"/>
    <mergeCell ref="K1293:L1293"/>
    <mergeCell ref="M1293:N1293"/>
    <mergeCell ref="O1293:P1293"/>
    <mergeCell ref="I1292:J1292"/>
    <mergeCell ref="K1292:L1292"/>
    <mergeCell ref="M1292:N1292"/>
    <mergeCell ref="O1292:P1292"/>
    <mergeCell ref="A1292:B1292"/>
    <mergeCell ref="C1292:H1292"/>
    <mergeCell ref="A1293:B1293"/>
    <mergeCell ref="C1293:H1293"/>
    <mergeCell ref="I1297:J1297"/>
    <mergeCell ref="K1297:L1297"/>
    <mergeCell ref="M1297:N1297"/>
    <mergeCell ref="O1297:P1297"/>
    <mergeCell ref="I1296:J1296"/>
    <mergeCell ref="K1296:L1296"/>
    <mergeCell ref="M1296:N1296"/>
    <mergeCell ref="O1296:P1296"/>
    <mergeCell ref="A1295:H1295"/>
    <mergeCell ref="I1295:J1295"/>
    <mergeCell ref="K1295:L1295"/>
    <mergeCell ref="M1295:N1295"/>
    <mergeCell ref="O1295:P1295"/>
    <mergeCell ref="A1296:B1296"/>
    <mergeCell ref="C1296:H1296"/>
    <mergeCell ref="A1297:B1297"/>
    <mergeCell ref="C1297:H1297"/>
    <mergeCell ref="I1300:J1300"/>
    <mergeCell ref="K1300:L1300"/>
    <mergeCell ref="M1300:N1300"/>
    <mergeCell ref="O1300:P1300"/>
    <mergeCell ref="O1298:P1298"/>
    <mergeCell ref="A1299:B1299"/>
    <mergeCell ref="C1299:H1299"/>
    <mergeCell ref="I1299:J1299"/>
    <mergeCell ref="K1299:L1299"/>
    <mergeCell ref="M1299:N1299"/>
    <mergeCell ref="O1299:P1299"/>
    <mergeCell ref="A1298:B1298"/>
    <mergeCell ref="C1298:H1298"/>
    <mergeCell ref="I1298:J1298"/>
    <mergeCell ref="K1298:L1298"/>
    <mergeCell ref="M1298:N1298"/>
    <mergeCell ref="A1300:B1300"/>
    <mergeCell ref="C1300:H1300"/>
    <mergeCell ref="O1302:P1302"/>
    <mergeCell ref="A1303:B1303"/>
    <mergeCell ref="C1303:H1303"/>
    <mergeCell ref="I1303:J1303"/>
    <mergeCell ref="K1303:L1303"/>
    <mergeCell ref="M1303:N1303"/>
    <mergeCell ref="O1303:P1303"/>
    <mergeCell ref="A1302:B1302"/>
    <mergeCell ref="C1302:H1302"/>
    <mergeCell ref="I1302:J1302"/>
    <mergeCell ref="K1302:L1302"/>
    <mergeCell ref="M1302:N1302"/>
    <mergeCell ref="I1301:J1301"/>
    <mergeCell ref="K1301:L1301"/>
    <mergeCell ref="M1301:N1301"/>
    <mergeCell ref="O1301:P1301"/>
    <mergeCell ref="A1301:B1301"/>
    <mergeCell ref="C1301:H1301"/>
    <mergeCell ref="O1306:P1306"/>
    <mergeCell ref="A1307:B1307"/>
    <mergeCell ref="C1307:H1307"/>
    <mergeCell ref="I1307:J1307"/>
    <mergeCell ref="K1307:L1307"/>
    <mergeCell ref="M1307:N1307"/>
    <mergeCell ref="O1307:P1307"/>
    <mergeCell ref="A1306:B1306"/>
    <mergeCell ref="C1306:H1306"/>
    <mergeCell ref="I1306:J1306"/>
    <mergeCell ref="K1306:L1306"/>
    <mergeCell ref="M1306:N1306"/>
    <mergeCell ref="O1304:P1304"/>
    <mergeCell ref="A1305:B1305"/>
    <mergeCell ref="C1305:H1305"/>
    <mergeCell ref="I1305:J1305"/>
    <mergeCell ref="K1305:L1305"/>
    <mergeCell ref="M1305:N1305"/>
    <mergeCell ref="O1305:P1305"/>
    <mergeCell ref="A1304:B1304"/>
    <mergeCell ref="C1304:H1304"/>
    <mergeCell ref="I1304:J1304"/>
    <mergeCell ref="K1304:L1304"/>
    <mergeCell ref="M1304:N1304"/>
    <mergeCell ref="O1310:P1310"/>
    <mergeCell ref="I1311:J1311"/>
    <mergeCell ref="K1311:L1311"/>
    <mergeCell ref="M1311:N1311"/>
    <mergeCell ref="O1311:P1311"/>
    <mergeCell ref="A1310:B1310"/>
    <mergeCell ref="C1310:H1310"/>
    <mergeCell ref="I1310:J1310"/>
    <mergeCell ref="K1310:L1310"/>
    <mergeCell ref="M1310:N1310"/>
    <mergeCell ref="O1308:P1308"/>
    <mergeCell ref="I1309:J1309"/>
    <mergeCell ref="K1309:L1309"/>
    <mergeCell ref="M1309:N1309"/>
    <mergeCell ref="O1309:P1309"/>
    <mergeCell ref="I1308:J1308"/>
    <mergeCell ref="K1308:L1308"/>
    <mergeCell ref="M1308:N1308"/>
    <mergeCell ref="A1308:H1308"/>
    <mergeCell ref="A1309:H1309"/>
    <mergeCell ref="A1311:H1311"/>
    <mergeCell ref="I1314:J1314"/>
    <mergeCell ref="K1314:L1314"/>
    <mergeCell ref="M1314:N1314"/>
    <mergeCell ref="O1314:P1314"/>
    <mergeCell ref="O1312:P1312"/>
    <mergeCell ref="A1313:B1313"/>
    <mergeCell ref="C1313:H1313"/>
    <mergeCell ref="I1313:J1313"/>
    <mergeCell ref="K1313:L1313"/>
    <mergeCell ref="M1313:N1313"/>
    <mergeCell ref="O1313:P1313"/>
    <mergeCell ref="I1312:J1312"/>
    <mergeCell ref="K1312:L1312"/>
    <mergeCell ref="M1312:N1312"/>
    <mergeCell ref="A1312:H1312"/>
    <mergeCell ref="A1314:B1314"/>
    <mergeCell ref="C1314:H1314"/>
    <mergeCell ref="O1316:P1316"/>
    <mergeCell ref="I1317:J1317"/>
    <mergeCell ref="K1317:L1317"/>
    <mergeCell ref="M1317:N1317"/>
    <mergeCell ref="O1317:P1317"/>
    <mergeCell ref="A1316:B1316"/>
    <mergeCell ref="C1316:H1316"/>
    <mergeCell ref="I1316:J1316"/>
    <mergeCell ref="K1316:L1316"/>
    <mergeCell ref="M1316:N1316"/>
    <mergeCell ref="I1315:J1315"/>
    <mergeCell ref="K1315:L1315"/>
    <mergeCell ref="M1315:N1315"/>
    <mergeCell ref="O1315:P1315"/>
    <mergeCell ref="A1315:B1315"/>
    <mergeCell ref="C1315:H1315"/>
    <mergeCell ref="A1317:B1317"/>
    <mergeCell ref="C1317:H1317"/>
    <mergeCell ref="O1319:P1319"/>
    <mergeCell ref="A1320:B1320"/>
    <mergeCell ref="C1320:H1320"/>
    <mergeCell ref="I1320:J1320"/>
    <mergeCell ref="K1320:L1320"/>
    <mergeCell ref="M1320:N1320"/>
    <mergeCell ref="O1320:P1320"/>
    <mergeCell ref="A1319:B1319"/>
    <mergeCell ref="C1319:H1319"/>
    <mergeCell ref="I1319:J1319"/>
    <mergeCell ref="K1319:L1319"/>
    <mergeCell ref="M1319:N1319"/>
    <mergeCell ref="I1318:J1318"/>
    <mergeCell ref="K1318:L1318"/>
    <mergeCell ref="M1318:N1318"/>
    <mergeCell ref="O1318:P1318"/>
    <mergeCell ref="A1318:B1318"/>
    <mergeCell ref="C1318:H1318"/>
    <mergeCell ref="O1323:P1323"/>
    <mergeCell ref="A1324:B1324"/>
    <mergeCell ref="C1324:H1324"/>
    <mergeCell ref="I1324:J1324"/>
    <mergeCell ref="K1324:L1324"/>
    <mergeCell ref="M1324:N1324"/>
    <mergeCell ref="O1324:P1324"/>
    <mergeCell ref="A1323:B1323"/>
    <mergeCell ref="C1323:H1323"/>
    <mergeCell ref="I1323:J1323"/>
    <mergeCell ref="K1323:L1323"/>
    <mergeCell ref="M1323:N1323"/>
    <mergeCell ref="O1321:P1321"/>
    <mergeCell ref="I1322:J1322"/>
    <mergeCell ref="K1322:L1322"/>
    <mergeCell ref="M1322:N1322"/>
    <mergeCell ref="O1322:P1322"/>
    <mergeCell ref="I1321:J1321"/>
    <mergeCell ref="K1321:L1321"/>
    <mergeCell ref="M1321:N1321"/>
    <mergeCell ref="A1321:H1321"/>
    <mergeCell ref="A1322:H1322"/>
    <mergeCell ref="A1327:H1327"/>
    <mergeCell ref="I1327:J1327"/>
    <mergeCell ref="K1327:L1327"/>
    <mergeCell ref="M1327:N1327"/>
    <mergeCell ref="O1327:P1327"/>
    <mergeCell ref="O1325:P1325"/>
    <mergeCell ref="A1326:B1326"/>
    <mergeCell ref="C1326:H1326"/>
    <mergeCell ref="I1326:J1326"/>
    <mergeCell ref="K1326:L1326"/>
    <mergeCell ref="M1326:N1326"/>
    <mergeCell ref="O1326:P1326"/>
    <mergeCell ref="A1325:B1325"/>
    <mergeCell ref="C1325:H1325"/>
    <mergeCell ref="I1325:J1325"/>
    <mergeCell ref="K1325:L1325"/>
    <mergeCell ref="M1325:N1325"/>
    <mergeCell ref="O1329:P1329"/>
    <mergeCell ref="A1330:B1330"/>
    <mergeCell ref="C1330:H1330"/>
    <mergeCell ref="I1330:J1330"/>
    <mergeCell ref="K1330:L1330"/>
    <mergeCell ref="M1330:N1330"/>
    <mergeCell ref="O1330:P1330"/>
    <mergeCell ref="A1329:B1329"/>
    <mergeCell ref="C1329:H1329"/>
    <mergeCell ref="I1329:J1329"/>
    <mergeCell ref="K1329:L1329"/>
    <mergeCell ref="M1329:N1329"/>
    <mergeCell ref="A1328:H1328"/>
    <mergeCell ref="I1328:J1328"/>
    <mergeCell ref="K1328:L1328"/>
    <mergeCell ref="M1328:N1328"/>
    <mergeCell ref="O1328:P1328"/>
    <mergeCell ref="A1333:H1333"/>
    <mergeCell ref="I1333:J1333"/>
    <mergeCell ref="K1333:L1333"/>
    <mergeCell ref="M1333:N1333"/>
    <mergeCell ref="O1333:P1333"/>
    <mergeCell ref="O1331:P1331"/>
    <mergeCell ref="A1332:B1332"/>
    <mergeCell ref="C1332:H1332"/>
    <mergeCell ref="I1332:J1332"/>
    <mergeCell ref="K1332:L1332"/>
    <mergeCell ref="M1332:N1332"/>
    <mergeCell ref="O1332:P1332"/>
    <mergeCell ref="A1331:B1331"/>
    <mergeCell ref="C1331:H1331"/>
    <mergeCell ref="I1331:J1331"/>
    <mergeCell ref="K1331:L1331"/>
    <mergeCell ref="M1331:N1331"/>
    <mergeCell ref="O1335:P1335"/>
    <mergeCell ref="A1336:B1336"/>
    <mergeCell ref="C1336:H1336"/>
    <mergeCell ref="I1336:J1336"/>
    <mergeCell ref="K1336:L1336"/>
    <mergeCell ref="M1336:N1336"/>
    <mergeCell ref="O1336:P1336"/>
    <mergeCell ref="A1335:B1335"/>
    <mergeCell ref="C1335:H1335"/>
    <mergeCell ref="I1335:J1335"/>
    <mergeCell ref="K1335:L1335"/>
    <mergeCell ref="M1335:N1335"/>
    <mergeCell ref="A1334:H1334"/>
    <mergeCell ref="I1334:J1334"/>
    <mergeCell ref="K1334:L1334"/>
    <mergeCell ref="M1334:N1334"/>
    <mergeCell ref="O1334:P1334"/>
    <mergeCell ref="A1339:H1339"/>
    <mergeCell ref="I1339:J1339"/>
    <mergeCell ref="K1339:L1339"/>
    <mergeCell ref="M1339:N1339"/>
    <mergeCell ref="O1339:P1339"/>
    <mergeCell ref="O1337:P1337"/>
    <mergeCell ref="A1338:B1338"/>
    <mergeCell ref="C1338:H1338"/>
    <mergeCell ref="I1338:J1338"/>
    <mergeCell ref="K1338:L1338"/>
    <mergeCell ref="M1338:N1338"/>
    <mergeCell ref="O1338:P1338"/>
    <mergeCell ref="A1337:B1337"/>
    <mergeCell ref="C1337:H1337"/>
    <mergeCell ref="I1337:J1337"/>
    <mergeCell ref="K1337:L1337"/>
    <mergeCell ref="M1337:N1337"/>
    <mergeCell ref="O1341:P1341"/>
    <mergeCell ref="A1342:B1342"/>
    <mergeCell ref="C1342:H1342"/>
    <mergeCell ref="I1342:J1342"/>
    <mergeCell ref="K1342:L1342"/>
    <mergeCell ref="M1342:N1342"/>
    <mergeCell ref="O1342:P1342"/>
    <mergeCell ref="A1341:B1341"/>
    <mergeCell ref="C1341:H1341"/>
    <mergeCell ref="I1341:J1341"/>
    <mergeCell ref="K1341:L1341"/>
    <mergeCell ref="M1341:N1341"/>
    <mergeCell ref="A1340:H1340"/>
    <mergeCell ref="I1340:J1340"/>
    <mergeCell ref="K1340:L1340"/>
    <mergeCell ref="M1340:N1340"/>
    <mergeCell ref="O1340:P1340"/>
    <mergeCell ref="I1346:J1346"/>
    <mergeCell ref="K1346:L1346"/>
    <mergeCell ref="M1346:N1346"/>
    <mergeCell ref="O1346:P1346"/>
    <mergeCell ref="I1345:J1345"/>
    <mergeCell ref="K1345:L1345"/>
    <mergeCell ref="M1345:N1345"/>
    <mergeCell ref="O1345:P1345"/>
    <mergeCell ref="O1343:P1343"/>
    <mergeCell ref="A1344:B1344"/>
    <mergeCell ref="C1344:H1344"/>
    <mergeCell ref="I1344:J1344"/>
    <mergeCell ref="K1344:L1344"/>
    <mergeCell ref="M1344:N1344"/>
    <mergeCell ref="O1344:P1344"/>
    <mergeCell ref="A1343:B1343"/>
    <mergeCell ref="C1343:H1343"/>
    <mergeCell ref="I1343:J1343"/>
    <mergeCell ref="K1343:L1343"/>
    <mergeCell ref="M1343:N1343"/>
    <mergeCell ref="A1345:B1345"/>
    <mergeCell ref="C1345:H1345"/>
    <mergeCell ref="A1346:B1346"/>
    <mergeCell ref="C1346:H1346"/>
    <mergeCell ref="O1349:P1349"/>
    <mergeCell ref="A1350:B1350"/>
    <mergeCell ref="C1350:H1350"/>
    <mergeCell ref="I1350:J1350"/>
    <mergeCell ref="K1350:L1350"/>
    <mergeCell ref="M1350:N1350"/>
    <mergeCell ref="O1350:P1350"/>
    <mergeCell ref="A1349:B1349"/>
    <mergeCell ref="C1349:H1349"/>
    <mergeCell ref="I1349:J1349"/>
    <mergeCell ref="K1349:L1349"/>
    <mergeCell ref="M1349:N1349"/>
    <mergeCell ref="O1347:P1347"/>
    <mergeCell ref="I1348:J1348"/>
    <mergeCell ref="K1348:L1348"/>
    <mergeCell ref="M1348:N1348"/>
    <mergeCell ref="O1348:P1348"/>
    <mergeCell ref="I1347:J1347"/>
    <mergeCell ref="K1347:L1347"/>
    <mergeCell ref="M1347:N1347"/>
    <mergeCell ref="A1347:H1347"/>
    <mergeCell ref="A1348:H1348"/>
    <mergeCell ref="I1354:J1354"/>
    <mergeCell ref="K1354:L1354"/>
    <mergeCell ref="M1354:N1354"/>
    <mergeCell ref="O1354:P1354"/>
    <mergeCell ref="A1353:H1353"/>
    <mergeCell ref="I1353:J1353"/>
    <mergeCell ref="K1353:L1353"/>
    <mergeCell ref="M1353:N1353"/>
    <mergeCell ref="O1353:P1353"/>
    <mergeCell ref="O1351:P1351"/>
    <mergeCell ref="I1352:J1352"/>
    <mergeCell ref="K1352:L1352"/>
    <mergeCell ref="M1352:N1352"/>
    <mergeCell ref="O1352:P1352"/>
    <mergeCell ref="A1351:B1351"/>
    <mergeCell ref="C1351:H1351"/>
    <mergeCell ref="I1351:J1351"/>
    <mergeCell ref="K1351:L1351"/>
    <mergeCell ref="M1351:N1351"/>
    <mergeCell ref="A1352:H1352"/>
    <mergeCell ref="A1354:B1354"/>
    <mergeCell ref="C1354:H1354"/>
    <mergeCell ref="O1357:P1357"/>
    <mergeCell ref="I1358:J1358"/>
    <mergeCell ref="K1358:L1358"/>
    <mergeCell ref="M1358:N1358"/>
    <mergeCell ref="O1358:P1358"/>
    <mergeCell ref="A1357:B1357"/>
    <mergeCell ref="C1357:H1357"/>
    <mergeCell ref="I1357:J1357"/>
    <mergeCell ref="K1357:L1357"/>
    <mergeCell ref="M1357:N1357"/>
    <mergeCell ref="O1355:P1355"/>
    <mergeCell ref="A1356:B1356"/>
    <mergeCell ref="C1356:H1356"/>
    <mergeCell ref="I1356:J1356"/>
    <mergeCell ref="K1356:L1356"/>
    <mergeCell ref="M1356:N1356"/>
    <mergeCell ref="O1356:P1356"/>
    <mergeCell ref="A1355:B1355"/>
    <mergeCell ref="C1355:H1355"/>
    <mergeCell ref="I1355:J1355"/>
    <mergeCell ref="K1355:L1355"/>
    <mergeCell ref="M1355:N1355"/>
    <mergeCell ref="A1358:B1358"/>
    <mergeCell ref="C1358:H1358"/>
    <mergeCell ref="O1360:P1360"/>
    <mergeCell ref="A1361:B1361"/>
    <mergeCell ref="C1361:H1361"/>
    <mergeCell ref="I1361:J1361"/>
    <mergeCell ref="K1361:L1361"/>
    <mergeCell ref="M1361:N1361"/>
    <mergeCell ref="O1361:P1361"/>
    <mergeCell ref="I1360:J1360"/>
    <mergeCell ref="K1360:L1360"/>
    <mergeCell ref="M1360:N1360"/>
    <mergeCell ref="A1359:H1359"/>
    <mergeCell ref="I1359:J1359"/>
    <mergeCell ref="K1359:L1359"/>
    <mergeCell ref="M1359:N1359"/>
    <mergeCell ref="O1359:P1359"/>
    <mergeCell ref="A1360:H1360"/>
    <mergeCell ref="O1364:P1364"/>
    <mergeCell ref="A1365:H1365"/>
    <mergeCell ref="I1365:J1365"/>
    <mergeCell ref="K1365:L1365"/>
    <mergeCell ref="M1365:N1365"/>
    <mergeCell ref="O1365:P1365"/>
    <mergeCell ref="A1364:B1364"/>
    <mergeCell ref="C1364:H1364"/>
    <mergeCell ref="I1364:J1364"/>
    <mergeCell ref="K1364:L1364"/>
    <mergeCell ref="M1364:N1364"/>
    <mergeCell ref="O1362:P1362"/>
    <mergeCell ref="A1363:B1363"/>
    <mergeCell ref="C1363:H1363"/>
    <mergeCell ref="I1363:J1363"/>
    <mergeCell ref="K1363:L1363"/>
    <mergeCell ref="M1363:N1363"/>
    <mergeCell ref="O1363:P1363"/>
    <mergeCell ref="A1362:B1362"/>
    <mergeCell ref="C1362:H1362"/>
    <mergeCell ref="I1362:J1362"/>
    <mergeCell ref="K1362:L1362"/>
    <mergeCell ref="M1362:N1362"/>
    <mergeCell ref="O1367:P1367"/>
    <mergeCell ref="A1368:B1368"/>
    <mergeCell ref="C1368:H1368"/>
    <mergeCell ref="I1368:J1368"/>
    <mergeCell ref="K1368:L1368"/>
    <mergeCell ref="M1368:N1368"/>
    <mergeCell ref="O1368:P1368"/>
    <mergeCell ref="A1367:B1367"/>
    <mergeCell ref="C1367:H1367"/>
    <mergeCell ref="I1367:J1367"/>
    <mergeCell ref="K1367:L1367"/>
    <mergeCell ref="M1367:N1367"/>
    <mergeCell ref="A1366:H1366"/>
    <mergeCell ref="I1366:J1366"/>
    <mergeCell ref="K1366:L1366"/>
    <mergeCell ref="M1366:N1366"/>
    <mergeCell ref="O1366:P1366"/>
    <mergeCell ref="I1372:J1372"/>
    <mergeCell ref="K1372:L1372"/>
    <mergeCell ref="M1372:N1372"/>
    <mergeCell ref="O1372:P1372"/>
    <mergeCell ref="I1371:J1371"/>
    <mergeCell ref="K1371:L1371"/>
    <mergeCell ref="M1371:N1371"/>
    <mergeCell ref="O1371:P1371"/>
    <mergeCell ref="O1369:P1369"/>
    <mergeCell ref="A1370:B1370"/>
    <mergeCell ref="C1370:H1370"/>
    <mergeCell ref="I1370:J1370"/>
    <mergeCell ref="K1370:L1370"/>
    <mergeCell ref="M1370:N1370"/>
    <mergeCell ref="O1370:P1370"/>
    <mergeCell ref="A1369:B1369"/>
    <mergeCell ref="C1369:H1369"/>
    <mergeCell ref="I1369:J1369"/>
    <mergeCell ref="K1369:L1369"/>
    <mergeCell ref="M1369:N1369"/>
    <mergeCell ref="A1371:B1371"/>
    <mergeCell ref="C1371:H1371"/>
    <mergeCell ref="A1372:B1372"/>
    <mergeCell ref="C1372:H1372"/>
    <mergeCell ref="O1375:P1375"/>
    <mergeCell ref="A1376:B1376"/>
    <mergeCell ref="C1376:H1376"/>
    <mergeCell ref="I1376:J1376"/>
    <mergeCell ref="K1376:L1376"/>
    <mergeCell ref="M1376:N1376"/>
    <mergeCell ref="O1376:P1376"/>
    <mergeCell ref="I1375:J1375"/>
    <mergeCell ref="K1375:L1375"/>
    <mergeCell ref="M1375:N1375"/>
    <mergeCell ref="O1373:P1373"/>
    <mergeCell ref="I1374:J1374"/>
    <mergeCell ref="K1374:L1374"/>
    <mergeCell ref="M1374:N1374"/>
    <mergeCell ref="O1374:P1374"/>
    <mergeCell ref="A1373:B1373"/>
    <mergeCell ref="C1373:H1373"/>
    <mergeCell ref="I1373:J1373"/>
    <mergeCell ref="K1373:L1373"/>
    <mergeCell ref="M1373:N1373"/>
    <mergeCell ref="A1374:H1374"/>
    <mergeCell ref="A1375:H1375"/>
    <mergeCell ref="O1379:P1379"/>
    <mergeCell ref="A1380:H1380"/>
    <mergeCell ref="I1380:J1380"/>
    <mergeCell ref="K1380:L1380"/>
    <mergeCell ref="M1380:N1380"/>
    <mergeCell ref="O1380:P1380"/>
    <mergeCell ref="A1379:B1379"/>
    <mergeCell ref="C1379:H1379"/>
    <mergeCell ref="I1379:J1379"/>
    <mergeCell ref="K1379:L1379"/>
    <mergeCell ref="M1379:N1379"/>
    <mergeCell ref="O1377:P1377"/>
    <mergeCell ref="A1378:B1378"/>
    <mergeCell ref="C1378:H1378"/>
    <mergeCell ref="I1378:J1378"/>
    <mergeCell ref="K1378:L1378"/>
    <mergeCell ref="M1378:N1378"/>
    <mergeCell ref="O1378:P1378"/>
    <mergeCell ref="A1377:B1377"/>
    <mergeCell ref="C1377:H1377"/>
    <mergeCell ref="I1377:J1377"/>
    <mergeCell ref="K1377:L1377"/>
    <mergeCell ref="M1377:N1377"/>
    <mergeCell ref="O1382:P1382"/>
    <mergeCell ref="A1383:B1383"/>
    <mergeCell ref="C1383:H1383"/>
    <mergeCell ref="I1383:J1383"/>
    <mergeCell ref="K1383:L1383"/>
    <mergeCell ref="M1383:N1383"/>
    <mergeCell ref="O1383:P1383"/>
    <mergeCell ref="A1382:B1382"/>
    <mergeCell ref="C1382:H1382"/>
    <mergeCell ref="I1382:J1382"/>
    <mergeCell ref="K1382:L1382"/>
    <mergeCell ref="M1382:N1382"/>
    <mergeCell ref="A1381:H1381"/>
    <mergeCell ref="I1381:J1381"/>
    <mergeCell ref="K1381:L1381"/>
    <mergeCell ref="M1381:N1381"/>
    <mergeCell ref="O1381:P1381"/>
    <mergeCell ref="A1386:H1386"/>
    <mergeCell ref="I1386:J1386"/>
    <mergeCell ref="K1386:L1386"/>
    <mergeCell ref="M1386:N1386"/>
    <mergeCell ref="O1386:P1386"/>
    <mergeCell ref="O1384:P1384"/>
    <mergeCell ref="I1385:J1385"/>
    <mergeCell ref="K1385:L1385"/>
    <mergeCell ref="M1385:N1385"/>
    <mergeCell ref="O1385:P1385"/>
    <mergeCell ref="A1384:B1384"/>
    <mergeCell ref="C1384:H1384"/>
    <mergeCell ref="I1384:J1384"/>
    <mergeCell ref="K1384:L1384"/>
    <mergeCell ref="M1384:N1384"/>
    <mergeCell ref="A1385:H1385"/>
    <mergeCell ref="O1388:P1388"/>
    <mergeCell ref="A1389:B1389"/>
    <mergeCell ref="C1389:H1389"/>
    <mergeCell ref="I1389:J1389"/>
    <mergeCell ref="K1389:L1389"/>
    <mergeCell ref="M1389:N1389"/>
    <mergeCell ref="O1389:P1389"/>
    <mergeCell ref="A1388:B1388"/>
    <mergeCell ref="C1388:H1388"/>
    <mergeCell ref="I1388:J1388"/>
    <mergeCell ref="K1388:L1388"/>
    <mergeCell ref="M1388:N1388"/>
    <mergeCell ref="I1387:J1387"/>
    <mergeCell ref="K1387:L1387"/>
    <mergeCell ref="M1387:N1387"/>
    <mergeCell ref="O1387:P1387"/>
    <mergeCell ref="A1387:B1387"/>
    <mergeCell ref="C1387:H1387"/>
    <mergeCell ref="I1392:J1392"/>
    <mergeCell ref="K1392:L1392"/>
    <mergeCell ref="M1392:N1392"/>
    <mergeCell ref="O1392:P1392"/>
    <mergeCell ref="O1390:P1390"/>
    <mergeCell ref="A1391:H1391"/>
    <mergeCell ref="I1391:J1391"/>
    <mergeCell ref="K1391:L1391"/>
    <mergeCell ref="M1391:N1391"/>
    <mergeCell ref="O1391:P1391"/>
    <mergeCell ref="I1390:J1390"/>
    <mergeCell ref="K1390:L1390"/>
    <mergeCell ref="M1390:N1390"/>
    <mergeCell ref="A1390:H1390"/>
    <mergeCell ref="A1392:B1392"/>
    <mergeCell ref="C1392:H1392"/>
    <mergeCell ref="O1395:P1395"/>
    <mergeCell ref="A1396:H1396"/>
    <mergeCell ref="I1396:J1396"/>
    <mergeCell ref="K1396:L1396"/>
    <mergeCell ref="M1396:N1396"/>
    <mergeCell ref="O1396:P1396"/>
    <mergeCell ref="A1395:B1395"/>
    <mergeCell ref="C1395:H1395"/>
    <mergeCell ref="I1395:J1395"/>
    <mergeCell ref="K1395:L1395"/>
    <mergeCell ref="M1395:N1395"/>
    <mergeCell ref="O1393:P1393"/>
    <mergeCell ref="A1394:B1394"/>
    <mergeCell ref="C1394:H1394"/>
    <mergeCell ref="I1394:J1394"/>
    <mergeCell ref="K1394:L1394"/>
    <mergeCell ref="M1394:N1394"/>
    <mergeCell ref="O1394:P1394"/>
    <mergeCell ref="A1393:B1393"/>
    <mergeCell ref="C1393:H1393"/>
    <mergeCell ref="I1393:J1393"/>
    <mergeCell ref="K1393:L1393"/>
    <mergeCell ref="M1393:N1393"/>
    <mergeCell ref="O1398:P1398"/>
    <mergeCell ref="A1399:B1399"/>
    <mergeCell ref="C1399:H1399"/>
    <mergeCell ref="I1399:J1399"/>
    <mergeCell ref="K1399:L1399"/>
    <mergeCell ref="M1399:N1399"/>
    <mergeCell ref="O1399:P1399"/>
    <mergeCell ref="A1398:B1398"/>
    <mergeCell ref="C1398:H1398"/>
    <mergeCell ref="I1398:J1398"/>
    <mergeCell ref="K1398:L1398"/>
    <mergeCell ref="M1398:N1398"/>
    <mergeCell ref="A1397:H1397"/>
    <mergeCell ref="I1397:J1397"/>
    <mergeCell ref="K1397:L1397"/>
    <mergeCell ref="M1397:N1397"/>
    <mergeCell ref="O1397:P1397"/>
    <mergeCell ref="I1402:J1402"/>
    <mergeCell ref="K1402:L1402"/>
    <mergeCell ref="M1402:N1402"/>
    <mergeCell ref="O1402:P1402"/>
    <mergeCell ref="O1400:P1400"/>
    <mergeCell ref="A1401:B1401"/>
    <mergeCell ref="C1401:H1401"/>
    <mergeCell ref="I1401:J1401"/>
    <mergeCell ref="K1401:L1401"/>
    <mergeCell ref="M1401:N1401"/>
    <mergeCell ref="O1401:P1401"/>
    <mergeCell ref="A1400:B1400"/>
    <mergeCell ref="C1400:H1400"/>
    <mergeCell ref="I1400:J1400"/>
    <mergeCell ref="K1400:L1400"/>
    <mergeCell ref="M1400:N1400"/>
    <mergeCell ref="A1402:B1402"/>
    <mergeCell ref="C1402:H1402"/>
    <mergeCell ref="O1404:P1404"/>
    <mergeCell ref="A1405:B1405"/>
    <mergeCell ref="C1405:H1405"/>
    <mergeCell ref="I1405:J1405"/>
    <mergeCell ref="K1405:L1405"/>
    <mergeCell ref="M1405:N1405"/>
    <mergeCell ref="O1405:P1405"/>
    <mergeCell ref="A1404:B1404"/>
    <mergeCell ref="C1404:H1404"/>
    <mergeCell ref="I1404:J1404"/>
    <mergeCell ref="K1404:L1404"/>
    <mergeCell ref="M1404:N1404"/>
    <mergeCell ref="I1403:J1403"/>
    <mergeCell ref="K1403:L1403"/>
    <mergeCell ref="M1403:N1403"/>
    <mergeCell ref="O1403:P1403"/>
    <mergeCell ref="A1403:B1403"/>
    <mergeCell ref="C1403:H1403"/>
    <mergeCell ref="O1408:P1408"/>
    <mergeCell ref="A1409:B1409"/>
    <mergeCell ref="C1409:H1409"/>
    <mergeCell ref="I1409:J1409"/>
    <mergeCell ref="K1409:L1409"/>
    <mergeCell ref="M1409:N1409"/>
    <mergeCell ref="O1409:P1409"/>
    <mergeCell ref="A1408:B1408"/>
    <mergeCell ref="C1408:H1408"/>
    <mergeCell ref="I1408:J1408"/>
    <mergeCell ref="K1408:L1408"/>
    <mergeCell ref="M1408:N1408"/>
    <mergeCell ref="O1406:P1406"/>
    <mergeCell ref="A1407:B1407"/>
    <mergeCell ref="C1407:H1407"/>
    <mergeCell ref="I1407:J1407"/>
    <mergeCell ref="K1407:L1407"/>
    <mergeCell ref="M1407:N1407"/>
    <mergeCell ref="O1407:P1407"/>
    <mergeCell ref="A1406:B1406"/>
    <mergeCell ref="C1406:H1406"/>
    <mergeCell ref="I1406:J1406"/>
    <mergeCell ref="K1406:L1406"/>
    <mergeCell ref="M1406:N1406"/>
    <mergeCell ref="O1412:P1412"/>
    <mergeCell ref="A1413:B1413"/>
    <mergeCell ref="C1413:H1413"/>
    <mergeCell ref="I1413:J1413"/>
    <mergeCell ref="K1413:L1413"/>
    <mergeCell ref="M1413:N1413"/>
    <mergeCell ref="O1413:P1413"/>
    <mergeCell ref="I1412:J1412"/>
    <mergeCell ref="K1412:L1412"/>
    <mergeCell ref="M1412:N1412"/>
    <mergeCell ref="O1410:P1410"/>
    <mergeCell ref="I1411:J1411"/>
    <mergeCell ref="K1411:L1411"/>
    <mergeCell ref="M1411:N1411"/>
    <mergeCell ref="O1411:P1411"/>
    <mergeCell ref="A1410:B1410"/>
    <mergeCell ref="C1410:H1410"/>
    <mergeCell ref="I1410:J1410"/>
    <mergeCell ref="K1410:L1410"/>
    <mergeCell ref="M1410:N1410"/>
    <mergeCell ref="A1411:H1411"/>
    <mergeCell ref="A1412:H1412"/>
    <mergeCell ref="I1418:J1418"/>
    <mergeCell ref="K1418:L1418"/>
    <mergeCell ref="M1418:N1418"/>
    <mergeCell ref="O1418:P1418"/>
    <mergeCell ref="A1418:B1418"/>
    <mergeCell ref="C1418:H1418"/>
    <mergeCell ref="O1416:P1416"/>
    <mergeCell ref="I1417:J1417"/>
    <mergeCell ref="K1417:L1417"/>
    <mergeCell ref="M1417:N1417"/>
    <mergeCell ref="O1417:P1417"/>
    <mergeCell ref="A1416:B1416"/>
    <mergeCell ref="C1416:H1416"/>
    <mergeCell ref="I1416:J1416"/>
    <mergeCell ref="K1416:L1416"/>
    <mergeCell ref="M1416:N1416"/>
    <mergeCell ref="O1414:P1414"/>
    <mergeCell ref="A1415:B1415"/>
    <mergeCell ref="C1415:H1415"/>
    <mergeCell ref="I1415:J1415"/>
    <mergeCell ref="K1415:L1415"/>
    <mergeCell ref="M1415:N1415"/>
    <mergeCell ref="O1415:P1415"/>
    <mergeCell ref="A1414:B1414"/>
    <mergeCell ref="C1414:H1414"/>
    <mergeCell ref="I1414:J1414"/>
    <mergeCell ref="K1414:L1414"/>
    <mergeCell ref="M1414:N1414"/>
    <mergeCell ref="A1417:B1417"/>
    <mergeCell ref="C1417:H1417"/>
    <mergeCell ref="O1421:P1421"/>
    <mergeCell ref="A1422:B1422"/>
    <mergeCell ref="C1422:H1422"/>
    <mergeCell ref="I1422:J1422"/>
    <mergeCell ref="K1422:L1422"/>
    <mergeCell ref="M1422:N1422"/>
    <mergeCell ref="O1422:P1422"/>
    <mergeCell ref="A1421:B1421"/>
    <mergeCell ref="C1421:H1421"/>
    <mergeCell ref="I1421:J1421"/>
    <mergeCell ref="K1421:L1421"/>
    <mergeCell ref="M1421:N1421"/>
    <mergeCell ref="O1419:P1419"/>
    <mergeCell ref="A1420:B1420"/>
    <mergeCell ref="C1420:H1420"/>
    <mergeCell ref="I1420:J1420"/>
    <mergeCell ref="K1420:L1420"/>
    <mergeCell ref="M1420:N1420"/>
    <mergeCell ref="O1420:P1420"/>
    <mergeCell ref="A1419:B1419"/>
    <mergeCell ref="C1419:H1419"/>
    <mergeCell ref="I1419:J1419"/>
    <mergeCell ref="K1419:L1419"/>
    <mergeCell ref="M1419:N1419"/>
    <mergeCell ref="O1425:P1425"/>
    <mergeCell ref="A1425:B1425"/>
    <mergeCell ref="C1425:H1425"/>
    <mergeCell ref="I1425:J1425"/>
    <mergeCell ref="K1425:L1425"/>
    <mergeCell ref="M1425:N1425"/>
    <mergeCell ref="O1423:P1423"/>
    <mergeCell ref="A1424:B1424"/>
    <mergeCell ref="C1424:H1424"/>
    <mergeCell ref="I1424:J1424"/>
    <mergeCell ref="K1424:L1424"/>
    <mergeCell ref="M1424:N1424"/>
    <mergeCell ref="O1424:P1424"/>
    <mergeCell ref="A1423:B1423"/>
    <mergeCell ref="C1423:H1423"/>
    <mergeCell ref="I1423:J1423"/>
    <mergeCell ref="K1423:L1423"/>
    <mergeCell ref="M1423:N142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 stranica</vt:lpstr>
      <vt:lpstr>Ekonomska klasifikacija</vt:lpstr>
      <vt:lpstr>Izvori financiranja</vt:lpstr>
      <vt:lpstr>Funkcijska klasifikacija</vt:lpstr>
      <vt:lpstr>Rač.financ.-ekon.klasifikacija</vt:lpstr>
      <vt:lpstr>Anal.prikaz Rač.financiranja</vt:lpstr>
      <vt:lpstr>Rač.finan.prema izvorima</vt:lpstr>
      <vt:lpstr>Organizacijska klasifikacija</vt:lpstr>
      <vt:lpstr>Programska klasifikacija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Marija Vuković</cp:lastModifiedBy>
  <cp:lastPrinted>2022-07-11T11:35:16Z</cp:lastPrinted>
  <dcterms:created xsi:type="dcterms:W3CDTF">2022-04-26T08:00:32Z</dcterms:created>
  <dcterms:modified xsi:type="dcterms:W3CDTF">2022-07-13T07:33:41Z</dcterms:modified>
</cp:coreProperties>
</file>